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kom5\Desktop\"/>
    </mc:Choice>
  </mc:AlternateContent>
  <bookViews>
    <workbookView xWindow="-120" yWindow="-120" windowWidth="23250" windowHeight="13170"/>
  </bookViews>
  <sheets>
    <sheet name="Исполнение МО поГП за 2021" sheetId="1" r:id="rId1"/>
  </sheets>
  <definedNames>
    <definedName name="_xlnm._FilterDatabase" localSheetId="0" hidden="1">'Исполнение МО поГП за 2021'!$A$6:$B$319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41" i="1" l="1"/>
  <c r="I41" i="1"/>
  <c r="J41" i="1"/>
  <c r="J24" i="1" s="1"/>
  <c r="J21" i="1" s="1"/>
  <c r="K41" i="1"/>
  <c r="L41" i="1"/>
  <c r="M41" i="1"/>
  <c r="N41" i="1"/>
  <c r="N24" i="1" s="1"/>
  <c r="N21" i="1" s="1"/>
  <c r="O41" i="1"/>
  <c r="P41" i="1"/>
  <c r="Q41" i="1"/>
  <c r="Q24" i="1" s="1"/>
  <c r="Q21" i="1" s="1"/>
  <c r="R41" i="1"/>
  <c r="R24" i="1" s="1"/>
  <c r="R21" i="1" s="1"/>
  <c r="G41" i="1"/>
  <c r="O24" i="1"/>
  <c r="H24" i="1"/>
  <c r="H21" i="1" s="1"/>
  <c r="I24" i="1"/>
  <c r="I21" i="1" s="1"/>
  <c r="K24" i="1"/>
  <c r="K21" i="1" s="1"/>
  <c r="L24" i="1"/>
  <c r="L21" i="1" s="1"/>
  <c r="M24" i="1"/>
  <c r="M21" i="1" s="1"/>
  <c r="P24" i="1"/>
  <c r="P21" i="1" s="1"/>
  <c r="O21" i="1"/>
  <c r="G24" i="1" l="1"/>
  <c r="H257" i="1" l="1"/>
  <c r="I257" i="1"/>
  <c r="J257" i="1"/>
  <c r="K257" i="1"/>
  <c r="L257" i="1"/>
  <c r="M257" i="1"/>
  <c r="N257" i="1"/>
  <c r="O257" i="1"/>
  <c r="P257" i="1"/>
  <c r="Q257" i="1"/>
  <c r="R257" i="1"/>
  <c r="H262" i="1"/>
  <c r="I262" i="1"/>
  <c r="J262" i="1"/>
  <c r="K262" i="1"/>
  <c r="K255" i="1" s="1"/>
  <c r="L262" i="1"/>
  <c r="M262" i="1"/>
  <c r="N262" i="1"/>
  <c r="O262" i="1"/>
  <c r="O255" i="1" s="1"/>
  <c r="P262" i="1"/>
  <c r="Q262" i="1"/>
  <c r="R262" i="1"/>
  <c r="H269" i="1"/>
  <c r="I269" i="1"/>
  <c r="J269" i="1"/>
  <c r="K269" i="1"/>
  <c r="L269" i="1"/>
  <c r="M269" i="1"/>
  <c r="N269" i="1"/>
  <c r="O269" i="1"/>
  <c r="P269" i="1"/>
  <c r="Q269" i="1"/>
  <c r="R269" i="1"/>
  <c r="H277" i="1"/>
  <c r="I277" i="1"/>
  <c r="J277" i="1"/>
  <c r="K277" i="1"/>
  <c r="L277" i="1"/>
  <c r="M277" i="1"/>
  <c r="N277" i="1"/>
  <c r="O277" i="1"/>
  <c r="P277" i="1"/>
  <c r="Q277" i="1"/>
  <c r="R277" i="1"/>
  <c r="H282" i="1"/>
  <c r="I282" i="1"/>
  <c r="J282" i="1"/>
  <c r="K282" i="1"/>
  <c r="L282" i="1"/>
  <c r="M282" i="1"/>
  <c r="N282" i="1"/>
  <c r="O282" i="1"/>
  <c r="P282" i="1"/>
  <c r="Q282" i="1"/>
  <c r="R282" i="1"/>
  <c r="H289" i="1"/>
  <c r="I289" i="1"/>
  <c r="J289" i="1"/>
  <c r="K289" i="1"/>
  <c r="L289" i="1"/>
  <c r="M289" i="1"/>
  <c r="N289" i="1"/>
  <c r="O289" i="1"/>
  <c r="P289" i="1"/>
  <c r="Q289" i="1"/>
  <c r="R289" i="1"/>
  <c r="H296" i="1"/>
  <c r="H294" i="1" s="1"/>
  <c r="I296" i="1"/>
  <c r="I294" i="1" s="1"/>
  <c r="J296" i="1"/>
  <c r="J294" i="1" s="1"/>
  <c r="K296" i="1"/>
  <c r="K294" i="1" s="1"/>
  <c r="L296" i="1"/>
  <c r="L294" i="1" s="1"/>
  <c r="M296" i="1"/>
  <c r="M294" i="1" s="1"/>
  <c r="N296" i="1"/>
  <c r="N294" i="1" s="1"/>
  <c r="O296" i="1"/>
  <c r="O294" i="1" s="1"/>
  <c r="P296" i="1"/>
  <c r="P294" i="1" s="1"/>
  <c r="Q296" i="1"/>
  <c r="Q294" i="1" s="1"/>
  <c r="R296" i="1"/>
  <c r="R294" i="1" s="1"/>
  <c r="H307" i="1"/>
  <c r="H302" i="1" s="1"/>
  <c r="I307" i="1"/>
  <c r="I302" i="1" s="1"/>
  <c r="J307" i="1"/>
  <c r="J302" i="1" s="1"/>
  <c r="K307" i="1"/>
  <c r="K302" i="1" s="1"/>
  <c r="L307" i="1"/>
  <c r="L302" i="1" s="1"/>
  <c r="M307" i="1"/>
  <c r="M302" i="1" s="1"/>
  <c r="N307" i="1"/>
  <c r="N302" i="1" s="1"/>
  <c r="O307" i="1"/>
  <c r="O302" i="1" s="1"/>
  <c r="P307" i="1"/>
  <c r="P302" i="1" s="1"/>
  <c r="Q307" i="1"/>
  <c r="Q302" i="1" s="1"/>
  <c r="R307" i="1"/>
  <c r="R302" i="1" s="1"/>
  <c r="H313" i="1"/>
  <c r="H310" i="1" s="1"/>
  <c r="I313" i="1"/>
  <c r="I310" i="1" s="1"/>
  <c r="J313" i="1"/>
  <c r="J310" i="1" s="1"/>
  <c r="K313" i="1"/>
  <c r="K310" i="1" s="1"/>
  <c r="L313" i="1"/>
  <c r="L310" i="1" s="1"/>
  <c r="M313" i="1"/>
  <c r="M310" i="1" s="1"/>
  <c r="N313" i="1"/>
  <c r="N310" i="1" s="1"/>
  <c r="O313" i="1"/>
  <c r="O310" i="1" s="1"/>
  <c r="P313" i="1"/>
  <c r="P310" i="1" s="1"/>
  <c r="Q313" i="1"/>
  <c r="Q310" i="1" s="1"/>
  <c r="R313" i="1"/>
  <c r="R310" i="1" s="1"/>
  <c r="G313" i="1"/>
  <c r="G310" i="1" s="1"/>
  <c r="G307" i="1"/>
  <c r="G302" i="1" s="1"/>
  <c r="G296" i="1"/>
  <c r="G294" i="1"/>
  <c r="G289" i="1"/>
  <c r="G282" i="1"/>
  <c r="G277" i="1"/>
  <c r="G269" i="1"/>
  <c r="G262" i="1"/>
  <c r="G257" i="1"/>
  <c r="H232" i="1"/>
  <c r="I232" i="1"/>
  <c r="J232" i="1"/>
  <c r="K232" i="1"/>
  <c r="L232" i="1"/>
  <c r="M232" i="1"/>
  <c r="N232" i="1"/>
  <c r="O232" i="1"/>
  <c r="P232" i="1"/>
  <c r="Q232" i="1"/>
  <c r="R232" i="1"/>
  <c r="H238" i="1"/>
  <c r="I238" i="1"/>
  <c r="J238" i="1"/>
  <c r="K238" i="1"/>
  <c r="L238" i="1"/>
  <c r="M238" i="1"/>
  <c r="N238" i="1"/>
  <c r="O238" i="1"/>
  <c r="P238" i="1"/>
  <c r="Q238" i="1"/>
  <c r="R238" i="1"/>
  <c r="H241" i="1"/>
  <c r="I241" i="1"/>
  <c r="J241" i="1"/>
  <c r="K241" i="1"/>
  <c r="L241" i="1"/>
  <c r="M241" i="1"/>
  <c r="N241" i="1"/>
  <c r="O241" i="1"/>
  <c r="P241" i="1"/>
  <c r="Q241" i="1"/>
  <c r="R241" i="1"/>
  <c r="H245" i="1"/>
  <c r="I245" i="1"/>
  <c r="J245" i="1"/>
  <c r="K245" i="1"/>
  <c r="L245" i="1"/>
  <c r="M245" i="1"/>
  <c r="N245" i="1"/>
  <c r="O245" i="1"/>
  <c r="P245" i="1"/>
  <c r="Q245" i="1"/>
  <c r="R245" i="1"/>
  <c r="H248" i="1"/>
  <c r="I248" i="1"/>
  <c r="J248" i="1"/>
  <c r="K248" i="1"/>
  <c r="L248" i="1"/>
  <c r="M248" i="1"/>
  <c r="N248" i="1"/>
  <c r="O248" i="1"/>
  <c r="P248" i="1"/>
  <c r="Q248" i="1"/>
  <c r="R248" i="1"/>
  <c r="H251" i="1"/>
  <c r="I251" i="1"/>
  <c r="J251" i="1"/>
  <c r="K251" i="1"/>
  <c r="L251" i="1"/>
  <c r="M251" i="1"/>
  <c r="N251" i="1"/>
  <c r="O251" i="1"/>
  <c r="P251" i="1"/>
  <c r="Q251" i="1"/>
  <c r="R251" i="1"/>
  <c r="G251" i="1"/>
  <c r="G248" i="1"/>
  <c r="G245" i="1"/>
  <c r="G241" i="1"/>
  <c r="G238" i="1"/>
  <c r="G232" i="1"/>
  <c r="G230" i="1" s="1"/>
  <c r="H208" i="1"/>
  <c r="H206" i="1" s="1"/>
  <c r="I208" i="1"/>
  <c r="I206" i="1" s="1"/>
  <c r="J208" i="1"/>
  <c r="J206" i="1" s="1"/>
  <c r="K208" i="1"/>
  <c r="K206" i="1" s="1"/>
  <c r="L208" i="1"/>
  <c r="L206" i="1" s="1"/>
  <c r="M208" i="1"/>
  <c r="M206" i="1" s="1"/>
  <c r="N208" i="1"/>
  <c r="N206" i="1" s="1"/>
  <c r="O208" i="1"/>
  <c r="O206" i="1" s="1"/>
  <c r="P208" i="1"/>
  <c r="P206" i="1" s="1"/>
  <c r="Q208" i="1"/>
  <c r="Q206" i="1" s="1"/>
  <c r="R208" i="1"/>
  <c r="R206" i="1" s="1"/>
  <c r="H222" i="1"/>
  <c r="I222" i="1"/>
  <c r="J222" i="1"/>
  <c r="K222" i="1"/>
  <c r="L222" i="1"/>
  <c r="M222" i="1"/>
  <c r="N222" i="1"/>
  <c r="O222" i="1"/>
  <c r="P222" i="1"/>
  <c r="Q222" i="1"/>
  <c r="R222" i="1"/>
  <c r="H226" i="1"/>
  <c r="I226" i="1"/>
  <c r="I213" i="1" s="1"/>
  <c r="J226" i="1"/>
  <c r="K226" i="1"/>
  <c r="K213" i="1" s="1"/>
  <c r="L226" i="1"/>
  <c r="M226" i="1"/>
  <c r="M213" i="1" s="1"/>
  <c r="N226" i="1"/>
  <c r="O226" i="1"/>
  <c r="O213" i="1" s="1"/>
  <c r="P226" i="1"/>
  <c r="Q226" i="1"/>
  <c r="Q213" i="1" s="1"/>
  <c r="R226" i="1"/>
  <c r="G226" i="1"/>
  <c r="G213" i="1" s="1"/>
  <c r="G222" i="1"/>
  <c r="G208" i="1"/>
  <c r="G206" i="1" s="1"/>
  <c r="H174" i="1"/>
  <c r="H171" i="1" s="1"/>
  <c r="I174" i="1"/>
  <c r="I171" i="1" s="1"/>
  <c r="J174" i="1"/>
  <c r="J171" i="1" s="1"/>
  <c r="K174" i="1"/>
  <c r="K171" i="1" s="1"/>
  <c r="L174" i="1"/>
  <c r="L171" i="1" s="1"/>
  <c r="M174" i="1"/>
  <c r="M171" i="1" s="1"/>
  <c r="N174" i="1"/>
  <c r="N171" i="1" s="1"/>
  <c r="O174" i="1"/>
  <c r="O171" i="1" s="1"/>
  <c r="P174" i="1"/>
  <c r="P171" i="1" s="1"/>
  <c r="Q174" i="1"/>
  <c r="Q171" i="1" s="1"/>
  <c r="R174" i="1"/>
  <c r="R171" i="1" s="1"/>
  <c r="H182" i="1"/>
  <c r="I182" i="1"/>
  <c r="J182" i="1"/>
  <c r="K182" i="1"/>
  <c r="L182" i="1"/>
  <c r="M182" i="1"/>
  <c r="N182" i="1"/>
  <c r="O182" i="1"/>
  <c r="P182" i="1"/>
  <c r="Q182" i="1"/>
  <c r="R182" i="1"/>
  <c r="H191" i="1"/>
  <c r="I191" i="1"/>
  <c r="J191" i="1"/>
  <c r="K191" i="1"/>
  <c r="L191" i="1"/>
  <c r="M191" i="1"/>
  <c r="N191" i="1"/>
  <c r="O191" i="1"/>
  <c r="P191" i="1"/>
  <c r="Q191" i="1"/>
  <c r="R191" i="1"/>
  <c r="H195" i="1"/>
  <c r="I195" i="1"/>
  <c r="J195" i="1"/>
  <c r="K195" i="1"/>
  <c r="L195" i="1"/>
  <c r="M195" i="1"/>
  <c r="N195" i="1"/>
  <c r="O195" i="1"/>
  <c r="P195" i="1"/>
  <c r="Q195" i="1"/>
  <c r="R195" i="1"/>
  <c r="G182" i="1"/>
  <c r="G191" i="1"/>
  <c r="G195" i="1"/>
  <c r="G174" i="1"/>
  <c r="G171" i="1" s="1"/>
  <c r="H163" i="1"/>
  <c r="I163" i="1"/>
  <c r="J163" i="1"/>
  <c r="K163" i="1"/>
  <c r="L163" i="1"/>
  <c r="M163" i="1"/>
  <c r="N163" i="1"/>
  <c r="O163" i="1"/>
  <c r="P163" i="1"/>
  <c r="Q163" i="1"/>
  <c r="R163" i="1"/>
  <c r="H168" i="1"/>
  <c r="I168" i="1"/>
  <c r="J168" i="1"/>
  <c r="K168" i="1"/>
  <c r="L168" i="1"/>
  <c r="M168" i="1"/>
  <c r="N168" i="1"/>
  <c r="O168" i="1"/>
  <c r="P168" i="1"/>
  <c r="Q168" i="1"/>
  <c r="R168" i="1"/>
  <c r="G168" i="1"/>
  <c r="G163" i="1"/>
  <c r="G161" i="1" s="1"/>
  <c r="H143" i="1"/>
  <c r="I143" i="1"/>
  <c r="J143" i="1"/>
  <c r="K143" i="1"/>
  <c r="L143" i="1"/>
  <c r="M143" i="1"/>
  <c r="N143" i="1"/>
  <c r="O143" i="1"/>
  <c r="P143" i="1"/>
  <c r="Q143" i="1"/>
  <c r="R143" i="1"/>
  <c r="H153" i="1"/>
  <c r="I153" i="1"/>
  <c r="J153" i="1"/>
  <c r="K153" i="1"/>
  <c r="L153" i="1"/>
  <c r="M153" i="1"/>
  <c r="N153" i="1"/>
  <c r="O153" i="1"/>
  <c r="P153" i="1"/>
  <c r="Q153" i="1"/>
  <c r="R153" i="1"/>
  <c r="G153" i="1"/>
  <c r="G143" i="1"/>
  <c r="G141" i="1" s="1"/>
  <c r="H109" i="1"/>
  <c r="I109" i="1"/>
  <c r="J109" i="1"/>
  <c r="K109" i="1"/>
  <c r="L109" i="1"/>
  <c r="M109" i="1"/>
  <c r="N109" i="1"/>
  <c r="O109" i="1"/>
  <c r="P109" i="1"/>
  <c r="Q109" i="1"/>
  <c r="R109" i="1"/>
  <c r="H116" i="1"/>
  <c r="I116" i="1"/>
  <c r="J116" i="1"/>
  <c r="K116" i="1"/>
  <c r="L116" i="1"/>
  <c r="M116" i="1"/>
  <c r="N116" i="1"/>
  <c r="O116" i="1"/>
  <c r="P116" i="1"/>
  <c r="Q116" i="1"/>
  <c r="R116" i="1"/>
  <c r="H119" i="1"/>
  <c r="I119" i="1"/>
  <c r="J119" i="1"/>
  <c r="K119" i="1"/>
  <c r="L119" i="1"/>
  <c r="M119" i="1"/>
  <c r="N119" i="1"/>
  <c r="O119" i="1"/>
  <c r="P119" i="1"/>
  <c r="Q119" i="1"/>
  <c r="R119" i="1"/>
  <c r="H125" i="1"/>
  <c r="I125" i="1"/>
  <c r="J125" i="1"/>
  <c r="K125" i="1"/>
  <c r="L125" i="1"/>
  <c r="M125" i="1"/>
  <c r="N125" i="1"/>
  <c r="O125" i="1"/>
  <c r="P125" i="1"/>
  <c r="Q125" i="1"/>
  <c r="R125" i="1"/>
  <c r="H138" i="1"/>
  <c r="I138" i="1"/>
  <c r="J138" i="1"/>
  <c r="K138" i="1"/>
  <c r="L138" i="1"/>
  <c r="M138" i="1"/>
  <c r="N138" i="1"/>
  <c r="O138" i="1"/>
  <c r="P138" i="1"/>
  <c r="Q138" i="1"/>
  <c r="R138" i="1"/>
  <c r="G138" i="1"/>
  <c r="G125" i="1"/>
  <c r="G119" i="1"/>
  <c r="G116" i="1"/>
  <c r="G109" i="1"/>
  <c r="H103" i="1"/>
  <c r="I103" i="1"/>
  <c r="J103" i="1"/>
  <c r="K103" i="1"/>
  <c r="L103" i="1"/>
  <c r="M103" i="1"/>
  <c r="N103" i="1"/>
  <c r="O103" i="1"/>
  <c r="P103" i="1"/>
  <c r="Q103" i="1"/>
  <c r="R103" i="1"/>
  <c r="G103" i="1"/>
  <c r="H86" i="1"/>
  <c r="I86" i="1"/>
  <c r="J86" i="1"/>
  <c r="K86" i="1"/>
  <c r="L86" i="1"/>
  <c r="M86" i="1"/>
  <c r="N86" i="1"/>
  <c r="O86" i="1"/>
  <c r="P86" i="1"/>
  <c r="Q86" i="1"/>
  <c r="R86" i="1"/>
  <c r="H90" i="1"/>
  <c r="I90" i="1"/>
  <c r="J90" i="1"/>
  <c r="K90" i="1"/>
  <c r="K84" i="1" s="1"/>
  <c r="L90" i="1"/>
  <c r="M90" i="1"/>
  <c r="N90" i="1"/>
  <c r="O90" i="1"/>
  <c r="O84" i="1" s="1"/>
  <c r="P90" i="1"/>
  <c r="Q90" i="1"/>
  <c r="R90" i="1"/>
  <c r="H94" i="1"/>
  <c r="I94" i="1"/>
  <c r="J94" i="1"/>
  <c r="K94" i="1"/>
  <c r="L94" i="1"/>
  <c r="M94" i="1"/>
  <c r="N94" i="1"/>
  <c r="O94" i="1"/>
  <c r="P94" i="1"/>
  <c r="Q94" i="1"/>
  <c r="R94" i="1"/>
  <c r="G94" i="1"/>
  <c r="G90" i="1"/>
  <c r="G86" i="1"/>
  <c r="H76" i="1"/>
  <c r="H74" i="1" s="1"/>
  <c r="I76" i="1"/>
  <c r="I74" i="1" s="1"/>
  <c r="J76" i="1"/>
  <c r="J74" i="1" s="1"/>
  <c r="K76" i="1"/>
  <c r="K74" i="1" s="1"/>
  <c r="L76" i="1"/>
  <c r="L74" i="1" s="1"/>
  <c r="M76" i="1"/>
  <c r="M74" i="1" s="1"/>
  <c r="N76" i="1"/>
  <c r="N74" i="1" s="1"/>
  <c r="O76" i="1"/>
  <c r="O74" i="1" s="1"/>
  <c r="P76" i="1"/>
  <c r="P74" i="1" s="1"/>
  <c r="Q76" i="1"/>
  <c r="Q74" i="1" s="1"/>
  <c r="R76" i="1"/>
  <c r="R74" i="1" s="1"/>
  <c r="G76" i="1"/>
  <c r="G74" i="1" s="1"/>
  <c r="H67" i="1"/>
  <c r="I67" i="1"/>
  <c r="J67" i="1"/>
  <c r="K67" i="1"/>
  <c r="L67" i="1"/>
  <c r="M67" i="1"/>
  <c r="N67" i="1"/>
  <c r="O67" i="1"/>
  <c r="P67" i="1"/>
  <c r="Q67" i="1"/>
  <c r="R67" i="1"/>
  <c r="G67" i="1"/>
  <c r="H63" i="1"/>
  <c r="H61" i="1" s="1"/>
  <c r="I63" i="1"/>
  <c r="I61" i="1" s="1"/>
  <c r="J63" i="1"/>
  <c r="J61" i="1" s="1"/>
  <c r="K63" i="1"/>
  <c r="K61" i="1" s="1"/>
  <c r="L63" i="1"/>
  <c r="L61" i="1" s="1"/>
  <c r="M63" i="1"/>
  <c r="M61" i="1" s="1"/>
  <c r="N63" i="1"/>
  <c r="N61" i="1" s="1"/>
  <c r="O63" i="1"/>
  <c r="O61" i="1" s="1"/>
  <c r="P63" i="1"/>
  <c r="P61" i="1" s="1"/>
  <c r="Q63" i="1"/>
  <c r="Q61" i="1" s="1"/>
  <c r="R63" i="1"/>
  <c r="R61" i="1" s="1"/>
  <c r="G63" i="1"/>
  <c r="G61" i="1" s="1"/>
  <c r="G21" i="1"/>
  <c r="H10" i="1"/>
  <c r="I10" i="1"/>
  <c r="J10" i="1"/>
  <c r="K10" i="1"/>
  <c r="L10" i="1"/>
  <c r="M10" i="1"/>
  <c r="N10" i="1"/>
  <c r="O10" i="1"/>
  <c r="P10" i="1"/>
  <c r="Q10" i="1"/>
  <c r="R10" i="1"/>
  <c r="G10" i="1"/>
  <c r="H53" i="1"/>
  <c r="I53" i="1"/>
  <c r="J53" i="1"/>
  <c r="K53" i="1"/>
  <c r="L53" i="1"/>
  <c r="M53" i="1"/>
  <c r="N53" i="1"/>
  <c r="O53" i="1"/>
  <c r="P53" i="1"/>
  <c r="Q53" i="1"/>
  <c r="R53" i="1"/>
  <c r="G53" i="1"/>
  <c r="H8" i="1"/>
  <c r="I8" i="1"/>
  <c r="J8" i="1"/>
  <c r="K8" i="1"/>
  <c r="L8" i="1"/>
  <c r="M8" i="1"/>
  <c r="N8" i="1"/>
  <c r="O8" i="1"/>
  <c r="P8" i="1"/>
  <c r="Q8" i="1"/>
  <c r="R8" i="1"/>
  <c r="G8" i="1"/>
  <c r="K141" i="1" l="1"/>
  <c r="P84" i="1"/>
  <c r="L84" i="1"/>
  <c r="H84" i="1"/>
  <c r="R255" i="1"/>
  <c r="J255" i="1"/>
  <c r="R161" i="1"/>
  <c r="N161" i="1"/>
  <c r="J161" i="1"/>
  <c r="G255" i="1"/>
  <c r="G84" i="1"/>
  <c r="M141" i="1"/>
  <c r="I141" i="1"/>
  <c r="P141" i="1"/>
  <c r="L141" i="1"/>
  <c r="H141" i="1"/>
  <c r="P161" i="1"/>
  <c r="L161" i="1"/>
  <c r="H161" i="1"/>
  <c r="R84" i="1"/>
  <c r="N84" i="1"/>
  <c r="J84" i="1"/>
  <c r="I255" i="1"/>
  <c r="Q230" i="1"/>
  <c r="M230" i="1"/>
  <c r="I230" i="1"/>
  <c r="H230" i="1"/>
  <c r="P230" i="1"/>
  <c r="L230" i="1"/>
  <c r="O230" i="1"/>
  <c r="K230" i="1"/>
  <c r="R230" i="1"/>
  <c r="N230" i="1"/>
  <c r="J230" i="1"/>
  <c r="Q84" i="1"/>
  <c r="M84" i="1"/>
  <c r="I84" i="1"/>
  <c r="P213" i="1"/>
  <c r="R213" i="1"/>
  <c r="N213" i="1"/>
  <c r="G180" i="1"/>
  <c r="R180" i="1"/>
  <c r="P180" i="1"/>
  <c r="N180" i="1"/>
  <c r="L180" i="1"/>
  <c r="J180" i="1"/>
  <c r="H180" i="1"/>
  <c r="Q180" i="1"/>
  <c r="O180" i="1"/>
  <c r="M180" i="1"/>
  <c r="K180" i="1"/>
  <c r="I180" i="1"/>
  <c r="R107" i="1"/>
  <c r="Q107" i="1"/>
  <c r="O107" i="1"/>
  <c r="N107" i="1"/>
  <c r="M107" i="1"/>
  <c r="K107" i="1"/>
  <c r="I107" i="1"/>
  <c r="G107" i="1"/>
  <c r="P107" i="1"/>
  <c r="L107" i="1"/>
  <c r="J107" i="1"/>
  <c r="H107" i="1"/>
  <c r="Q255" i="1"/>
  <c r="M255" i="1"/>
  <c r="N255" i="1"/>
  <c r="P255" i="1"/>
  <c r="L255" i="1"/>
  <c r="H255" i="1"/>
  <c r="L213" i="1"/>
  <c r="J213" i="1"/>
  <c r="H213" i="1"/>
  <c r="Q161" i="1"/>
  <c r="O161" i="1"/>
  <c r="M161" i="1"/>
  <c r="K161" i="1"/>
  <c r="I161" i="1"/>
  <c r="R141" i="1"/>
  <c r="N141" i="1"/>
  <c r="J141" i="1"/>
  <c r="Q141" i="1"/>
  <c r="O141" i="1"/>
  <c r="R7" i="1" l="1"/>
  <c r="L7" i="1"/>
  <c r="G7" i="1"/>
  <c r="N7" i="1"/>
  <c r="J7" i="1"/>
  <c r="Q7" i="1"/>
  <c r="O7" i="1"/>
  <c r="I7" i="1"/>
  <c r="M7" i="1"/>
  <c r="K7" i="1"/>
  <c r="H7" i="1"/>
  <c r="P7" i="1"/>
</calcChain>
</file>

<file path=xl/sharedStrings.xml><?xml version="1.0" encoding="utf-8"?>
<sst xmlns="http://schemas.openxmlformats.org/spreadsheetml/2006/main" count="1107" uniqueCount="399">
  <si>
    <t>N п/п</t>
  </si>
  <si>
    <t>Перечень подпрограмм и отдельных мероприятий государственной программы Красноярского края/Наименование мероприятий подпрограммы</t>
  </si>
  <si>
    <t>ГП 1</t>
  </si>
  <si>
    <t>подпрограммы:</t>
  </si>
  <si>
    <t>1.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t>
  </si>
  <si>
    <t>в том числе по мероприятиям подпрограммы</t>
  </si>
  <si>
    <t>Субсидии бюджетам муниципальных образований Красноярского края на организацию и проведение акарицидных обработок мест массового отдыха населения (мероприятие 2.3)</t>
  </si>
  <si>
    <t>2.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t>
  </si>
  <si>
    <t>3. "Охрана здоровья матери и ребенка".</t>
  </si>
  <si>
    <t>4. "Развитие медицинской реабилитации и санаторно-курортного лечения, в том числе детям".</t>
  </si>
  <si>
    <t>5. "Кадровое обеспечение системы здравоохранения".</t>
  </si>
  <si>
    <t>6. "Развитие информатизации в здравоохранении".</t>
  </si>
  <si>
    <t>7. "Совершенствование схемы территориального планирования здравоохранения".</t>
  </si>
  <si>
    <t>8. "Обеспечение реализации государственной программы и прочие мероприятия".</t>
  </si>
  <si>
    <t>9. "Развитие сельского здравоохранения"</t>
  </si>
  <si>
    <t>ГП 2</t>
  </si>
  <si>
    <t>1. "Развитие профессионального образования".</t>
  </si>
  <si>
    <t>2. "Развитие дошкольного, общего и дополнительного образования".</t>
  </si>
  <si>
    <t xml:space="preserve">Создание дополнительных мест для детей в возрасте от 1,5 лет до 3 лет в образовательных организациях, осуществляющих образовательную деятельность по образовательным программам дошкольного образования (мероприятие 2.1.7, 2.1.8)
</t>
  </si>
  <si>
    <t>Создание дополнительных мест в образовательных организациях, осуществляющих образовательную деятельность по образовательным программам дошкольного образования (мероприятие 2.1.9)</t>
  </si>
  <si>
    <t>Субсидии бюджетам муниципальных образований на приведение зданий и сооружений общеобразовательных организаций в соответствие с требованиями законодательства (мероприятие 2.2.3)</t>
  </si>
  <si>
    <t>Субсидия бюджету Эвенкийского муниципального района на строительство школы в с. Ванавара (мероприятие 2.2.3.1)</t>
  </si>
  <si>
    <t>Субсидии бюджетам муниципальных районов и городских округов на проведение реконструкции или капитального ремонта зданий муниципальных общеобразовательных организаций Красноярского края, находящихся в аварийном состоянии (мероприятие 2.2.1)</t>
  </si>
  <si>
    <t>Субсидии бюджетам муниципальных образований края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 (мероприятие 2.2.25)</t>
  </si>
  <si>
    <t>Создание новых мест в общеобразовательных организациях города Красноярска (мероприятия 2.2.15, 2.2.15.1)</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</si>
  <si>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 (мероприятие 2.2.16=2.2.16.1)</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</si>
  <si>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 (мероприятие 2.2.16=2.2.16.2)</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</si>
  <si>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 (мероприятие 2.2.20)</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</si>
  <si>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 за счет средств краевого бюджета (мероприятие 2.2.20.1)</t>
  </si>
  <si>
    <t>Обеспечение образовательных организаций материально-технической базой для внедрения цифровой образовательной среды (мероприятие 2.2.22)</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</si>
  <si>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(мероприятие 2.2.24)</t>
  </si>
  <si>
    <t>Субсидии бюджетам муниципальных районов и городских округов на содержание детей, обучающихся в физико-математических классах (мероприятие 2.4.4)</t>
  </si>
  <si>
    <t>Субсидии бюджетам муниципальных образований на частичное финансирование (возмещение) расходов муниципальных образований края на выплаты врачам (включая санитарных врачей), медицинским сестрам диетическим, шеф-поварам, старшим воспитателям муниципальных загородных оздоровительных лагерей, оплату услуг по санитарно-эпидемиологической оценке обстановки муниципальных загородных оздоровительных лагерей, оказанных на договорной основе, в случае отсутствия в муниципальных загородных оздоровительных лагерях санитарных врачей (мероприятие 2.5.4)</t>
  </si>
  <si>
    <t>Субсидии бюджетам муниципальных образований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 (мероприятие 2.5.5 подпункты 2.5.5.1-2.5.5.5)</t>
  </si>
  <si>
    <t xml:space="preserve"> Субсидия в целях финансовой поддержки деятельности муниципальных загородных оздоровительных лагерей (мероприятие 2.5.5 подпункт 2.5.5.1)</t>
  </si>
  <si>
    <t xml:space="preserve"> Средства субсидии на приобретение и монтаж модульных зданий медицинских пунктов в муниципальных загородных оздоровительных лагерях (мероприятие 2.5.5 подпункты 2.5.5.2)</t>
  </si>
  <si>
    <t>Средства субсидии на приобретение и монтаж модульных зданий жилых корпусов в муниципальных загородных оздоровительных лагерях (мероприятие 2.5.5 подпункты 2.5.5.3)</t>
  </si>
  <si>
    <t>Субсидия на выполнение ремонтно-строительных работ по устройству спортивных площадок в муниципальных загородных оздоровительных лагерях  (мероприятие 2.5.5 подпункты 2.5.5.4)</t>
  </si>
  <si>
    <t>Создание дополнительных мест в общеобразовательных организациях города Красноярска в связи с ростом числа обучающихся, вызванным демографическим фактором (мероприятие 2.2.30)</t>
  </si>
  <si>
    <t>Обеспечение образовательных организаций материально-технической базой для внедрения цифровой образовательной среды за счет средств краевого бюджета (мероприятие 2.2.31)</t>
  </si>
  <si>
    <t>Иные межбюджетные трансферты бюджетам муниципальных образований на финансирование (возмещение) затрат муниципальных организаций отдыха детей и их оздоровления и лагерей с дневным пребыванием детей, связанных с тестированием сотрудников на новую коронавирусную инфекцию (COVID-19) (мероприятие 2.5.7)</t>
  </si>
  <si>
    <t>3. "Развитие кадрового потенциала отрасли".</t>
  </si>
  <si>
    <t>4. "Государственная поддержка детей-сирот, расширение практики применения семейных форм воспитания".</t>
  </si>
  <si>
    <t>5. "Обеспечение реализации государственной программы и прочие мероприятия"</t>
  </si>
  <si>
    <t>ГП 3</t>
  </si>
  <si>
    <t>1. "Повышение качества жизни отдельных категорий граждан, степени их социальной защищенности".</t>
  </si>
  <si>
    <t>2. "Социальная поддержка семей, имеющих детей".</t>
  </si>
  <si>
    <t>3. "Доступная среда".</t>
  </si>
  <si>
    <t>4. "Повышение социальной защищенности и уровня жизни граждан, проживающих в территориях с особым статусом".</t>
  </si>
  <si>
    <t>5. "Повышение качества и доступности социальных услуг".</t>
  </si>
  <si>
    <t>6. "Формирование и совершенствование системы комплексной реабилитации и абилитации инвалидов, в том числе детей-инвалидов"</t>
  </si>
  <si>
    <t>ГП 4</t>
  </si>
  <si>
    <t>1. "Модернизация, реконструкция и капитальный ремонт объектов коммунальной инфраструктуры муниципальных образований".</t>
  </si>
  <si>
    <t>Мероприятие 1. Субсидии бюджетам муниципальных образований на финансирование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t>
  </si>
  <si>
    <t>Мероприятие 3. Субсидии бюджету муниципального образования город Норильск на проведение мероприятий по капитальному ремонту основного технологического оборудования канализационно-насосной станции</t>
  </si>
  <si>
    <t>2. "Чистая вода".</t>
  </si>
  <si>
    <t>Мероприятие 1. Субсидии бюджетам муниципальных образований на строительство и (или) реконструкцию объектов коммунальной инфраструктуры, находящихся в муниципальной собственности, используемых в сфере водоснабжения, водоотведения</t>
  </si>
  <si>
    <t>Мероприятие 2. Строительство и реконструкция (модернизация) объектов питьевого водоснабжения</t>
  </si>
  <si>
    <t>3. "Энергоэффективность и развитие энергетики".</t>
  </si>
  <si>
    <t>4. "Обеспечение реализации государственной программы и прочие мероприятия"</t>
  </si>
  <si>
    <t>5. "Обеспечение доступности платы граждан в условиях развития жилищных отношений"</t>
  </si>
  <si>
    <t>ГП 5</t>
  </si>
  <si>
    <t>1. "Предупреждение, спасение, помощь населению в чрезвычайных ситуациях".</t>
  </si>
  <si>
    <t>Мероприятие 1.8. Субсидии бюджетам муниципальных образований Красноярского края на частичное финансирование (возмещение) расходов на содержание единых дежурно-диспетчерских служб муниципальных образований Красноярского края</t>
  </si>
  <si>
    <t>Мероприятие 2.4. Субсидии бюджетам муниципальных образований Красноярского края на обеспечение первичных мер пожарной безопасности</t>
  </si>
  <si>
    <t>Мероприятие 2.5. Субсидии бюджетам муниципальных образований Красноярского края на мероприятия по развитию добровольной пожарной охраны</t>
  </si>
  <si>
    <t>Мероприятие 2.7. Субсидии бюджетам муниципальных образований Красноярского края на создание пожарных водоемов</t>
  </si>
  <si>
    <t>2. "Профилактика правонарушений".</t>
  </si>
  <si>
    <t>3. "Обеспечение реализации государственной программы и прочие мероприятия"</t>
  </si>
  <si>
    <t>ГП 6</t>
  </si>
  <si>
    <t>1. "Обращение с отходами".</t>
  </si>
  <si>
    <t>Мероприятие 1.1. Субсидии бюджетам муниципальных образований на строительство (реконструкцию) объектов размещения отходов</t>
  </si>
  <si>
    <t>Мероприятие 2.1. Субсидии бюджетам муниципальных образований Красноярского края на обустройство мест (площадок) накопления отходов потребления и (или) приобретение контейнерного оборудования</t>
  </si>
  <si>
    <t>2. "Обеспечение радиационной безопасности населения края и улучшение социально-экономических условий его проживания".</t>
  </si>
  <si>
    <t>Мероприятие 3.1. Субсидии бюджетам муниципальных образований на приобретение и монтаж установок по очистке и обеззараживанию воды на системах водоснабжения</t>
  </si>
  <si>
    <t>3. "Охрана природных комплексов и объектов".</t>
  </si>
  <si>
    <t>4. "Использование и охрана водных ресурсов".</t>
  </si>
  <si>
    <t>Мероприятие 1.1. Реализация мероприятий в области использования и охраны водных объектов (капитальный ремонт гидротехнических сооружений, находящихся в собственности субъектов Российской Федерации, муниципальной собственности, капитальный ремонт и ликвидация бесхозяйных гидротехнических сооружений)</t>
  </si>
  <si>
    <t>Мероприятие 1.2 Субсидии бюджетам муниципальных образований на мероприятия в области обеспечения капитального ремонта, реконструкции и строительства гидротехнических сооружений</t>
  </si>
  <si>
    <t>Мероприятие 3.4. Субсидия бюджету муниципального образования Таймырский Долгано-Ненецкий муниципальный район на капитальный ремонт плотины на ручье Портовый в поселке Диксон</t>
  </si>
  <si>
    <t>5. "Охрана, государственный надзор и регулирование использования объектов животного мира и среды их обитания".</t>
  </si>
  <si>
    <t>6. "Обеспечение реализации государственной программы и прочие мероприятия".</t>
  </si>
  <si>
    <t>7. "Охрана атмосферного воздуха, мониторинг окружающей среды".</t>
  </si>
  <si>
    <t>8. "Экологическое образование и воспитание"</t>
  </si>
  <si>
    <t>ГП 7</t>
  </si>
  <si>
    <t>1. "Обеспечение использования, охраны, защиты и воспроизводства лесов".</t>
  </si>
  <si>
    <t>2. "Обеспечение реализации государственной программы и прочие мероприятия"</t>
  </si>
  <si>
    <t>ГП 8</t>
  </si>
  <si>
    <t>1. "Сохранение культурного наследия".</t>
  </si>
  <si>
    <t>Субсидия бюджету муниципального образования город Минусинск на проведение работ по сохранению объектов культурного наследия (мероприятие 1.8)</t>
  </si>
  <si>
    <t>Субсидии бюджетам муниципальных образований на выполнение работ по сохранению объектов культурного наследия, находящихся в собственности муниципальных образований Красноярского края, увековечивающих память погибших в годы Великой Отечественной войны (мероприятие 1.5)</t>
  </si>
  <si>
    <t>Субсидия бюджету муниципального образования Таймырский Долгано-Ненецкий муниципальный район на содержание памятников и памятных знаков, установленных в честь героической обороны поселка Диксон (мероприятие 1.6)</t>
  </si>
  <si>
    <t>Предоставление субсидии бюджету муниципального образования город Минусинск на выполнение работ по сохранению объекта культурного наследия регионального значения "Комплекс музея им. Мартьянова Н.М. Второй корпус", 1900 - 1901 гг., 1951 - 1952 гг., г. Минусинск, ул. Ленина, 60, пом. 2 (мероприятие 1.7)</t>
  </si>
  <si>
    <t>Предоставление иных межбюджетных трансфертов бюджетам муниципальных образований Красноярского края на создание модельных муниципальных библиотек (мероприятие 2.2)</t>
  </si>
  <si>
    <t>2. "Развитие архивного дела".</t>
  </si>
  <si>
    <t>Субсидии бюджетам муниципальных образований на обеспечение деятельности муниципальных архивов края (мероприятие 1.2)</t>
  </si>
  <si>
    <t>3. "Поддержка искусства и народного творчества".</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</si>
  <si>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за счет средств краевого бюджета, поступивших из федерального и краевого бюджета бюджета (мероприятия 1.3.3 и 1.3.4)</t>
  </si>
  <si>
    <t>Предоставление бюджетам муниципальных образований Красноярского края субсидий на приобретение специального оборудования, сырья и расходных материалов для муниципальных домов ремесел и муниципальных клубных формирований по ремеслам, а также на обеспечение их участия в региональных, федеральных, международных фестивалях (мероприятиях), выставках, ярмарках, смотрах, конкурсах по художественным народным ремеслам (мероприятие 2.2.2)</t>
  </si>
  <si>
    <t>Предоставление субсидий бюджетам муниципальных образований для постоянно действующих коллективов самодеятельного художественного творчества Красноярского края (любительским творческим коллективам) на поддержку творческих фестивалей и конкурсов, в том числе для детей и молодежи (мероприятие 3.5)</t>
  </si>
  <si>
    <t>Создание виртуальных концертных залов (мероприятие 1.5.2)</t>
  </si>
  <si>
    <t>4. "Обеспечение реализации государственной программы и прочие мероприятия".</t>
  </si>
  <si>
    <t>Предоставление субсидий бюджетам муниципальных образований на оснащение музыкальными инструментами детских школ искусств (мероприятие 1.3)</t>
  </si>
  <si>
    <t>Государственная поддержка отрасли культуры (оснащение образовательных учреждений в сфере культуры музыкальными инструментами, оборудованием и учебными материалами) (мероприятие 1.7 подпункты 1.7.1 (ФБ) и 1.7.2 (КБ)</t>
  </si>
  <si>
    <t>Субсидии бюджетам муниципальных образований на комплектование книжных фондов библиотек муниципальных образований Красноярского края (мероприятие 3.2)</t>
  </si>
  <si>
    <t>Субсидии бюджетам муниципальных образований на государственную поддержку комплексного развития муниципальных учреждений культуры и образовательных организаций в области культуры (мероприятие 3.3 подпункты 3.3.1-3.3.2)</t>
  </si>
  <si>
    <t>Обеспечение развития и укрепления материально-технической базы домов культуры в населенных пунктах с числом жителей до 50 тысяч человек (мероприятие 3.4 подпункты 3.4.1 (КБ), 3.4.2 (ФБ).</t>
  </si>
  <si>
    <t>Предоставление субсидий бюджетам муниципальных образований на создание (реконструкцию) и капитальный ремонт культурно-досуговых учреждений в сельской местности (мероприятие 4.1 подпункт 4.1.1)</t>
  </si>
  <si>
    <t>Государственная поддержка отрасли культуры (модернизация библиотек в части комплектования книжных фондов) (мероприятие 4.2 подпункты 4.2.1, 4.2.2)</t>
  </si>
  <si>
    <t>Субсидии бюджету муниципального образования город Ачинск на модернизацию (капитальный ремонт, реконструкцию) муниципальной детской школы искусств (мероприятие 3.6 подпункты 3.6.1 (КБ) и 3.6.2 (ФБ)</t>
  </si>
  <si>
    <t>Субсидия бюджету муниципального образования город Красноярск на увековечение памяти выдающихся деятелей Красноярского края (мероприятие 3.7)</t>
  </si>
  <si>
    <t>Субсидия бюджету муниципального образования город Минусинск на укрепление материально-технической базы центра культурного развития г. Минусинска (мероприятие 3.9)</t>
  </si>
  <si>
    <t>Государственная поддержка отрасли культуры (обеспечение учреждений культуры специализированным автотранспортом для обслуживания населения, в том числе сельского населения) (мероприятие 3.10)</t>
  </si>
  <si>
    <t>5. "Развитие внутреннего и въездного туризма"</t>
  </si>
  <si>
    <t>Предоставление субсидий бюджетам муниципальных образований на организацию туристско-рекреационных зон на территории Красноярского края (мероприятие 1.2)</t>
  </si>
  <si>
    <t>ГП 9</t>
  </si>
  <si>
    <t>1. "Развитие массовой физической культуры и спорта".</t>
  </si>
  <si>
    <t>Субсидии бюджетам муниципальных районов и городских округов Красноярского края на модернизацию и укрепление материально-технической базы муниципальных физкультурно-спортивных организаций и муниципальных образовательных организаций, осуществляющих деятельность в области физической культуры и спорта (мероприятие 1.1)</t>
  </si>
  <si>
    <t>Субсидии бюджетам муниципальных районов и городских округов Красноярского края на поддержку физкультурно-спортивных клубов по месту жительства (мероприятие 1.4)</t>
  </si>
  <si>
    <t>Субсидии бюджетам муниципальных районов и городских округов Красноярского края на устройство плоскостных спортивных сооружений в сельской местности (мероприятие 1.5)</t>
  </si>
  <si>
    <t>Субсидии бюджетам муниципальных районов и городских округов Красноярского края на устройство крытых тентовых спортивных сооружений (мероприятие 1.6)</t>
  </si>
  <si>
    <t>Реализация мероприятий по оснащению объектов спортивной инфраструктуры спортивно-технологическим оборудованием (мероприятие 3.4)</t>
  </si>
  <si>
    <t>Субсидия бюджету муниципального образования город Красноярск на устройство спортивного павильона на о. Отдыха (мероприятие 1.7)</t>
  </si>
  <si>
    <t>Субсидия бюджету муниципального образования город Железногорск на оснащение объекта спортивной инфраструктуры спортивно-технологическим оборудованием (мероприятие 3.8, 3.9)</t>
  </si>
  <si>
    <t>2. "Развитие спорта высших достижений".</t>
  </si>
  <si>
    <t>3. "Развитие системы подготовки спортивного резерва".</t>
  </si>
  <si>
    <t>Субсидии бюджетам муниципальных районов и городских округов Красноярского края на приобретение специализированных транспортных средств для перевозки инвалидов, спортивного оборудования, инвентаря, экипировки для занятий физической культурой и спортом лиц с ограниченными возможностями здоровья и инвалидов в муниципальных физкультурно-спортивных организациях  (мероприятие 1.3)</t>
  </si>
  <si>
    <t xml:space="preserve"> Субсидии бюджетам муниципальных образований Красноярского края на развитие детско-юношеского спорта (мероприятие 1.9)</t>
  </si>
  <si>
    <t>Выполнение требований федеральных стандартов спортивной подготовки (мероприятие 1.13)</t>
  </si>
  <si>
    <t xml:space="preserve"> Субсидия бюджету муниципального образования город Зеленогорск на реализацию мероприятий по приобретению спортивного оборудования и инвентаря для совершенствования спортивной подготовки по хоккею (мероприятие 1.15)</t>
  </si>
  <si>
    <t>Субсидия бюджету муниципального образования город Канск на реализацию мероприятий по приобретению спортивного оборудования и инвентаря для приведения спортивной школы олимпийского резерва в нормативное состояние (мероприятие 1.16)</t>
  </si>
  <si>
    <t>ГП 10</t>
  </si>
  <si>
    <t>1. "Вовлечение молодежи в социальную практику".</t>
  </si>
  <si>
    <t>Мероприятие 2.3. Предоставление субсидий бюджетам муниципальных образований Красноярского края на поддержку деятельности муниципальных молодежных центров</t>
  </si>
  <si>
    <t>Мероприятие 2.4. Предоставление субсидий бюджетам муниципальных образований края на реализацию отдельных мероприятий муниципальных программ, подпрограмм молодежной политики</t>
  </si>
  <si>
    <t>Мероприятие 2.5. Предоставление субсидий бюджетам муниципальных образований Красноярского края на организационную и материально-техническую модернизацию муниципальных молодежных центров</t>
  </si>
  <si>
    <t>2. "Патриотическое воспитание молодежи"</t>
  </si>
  <si>
    <t>Мероприятие 1.4. Предоставление субсидий бюджетам муниципальных образований на развитие системы патриотического воспитания в рамках деятельности муниципальных молодежных центров</t>
  </si>
  <si>
    <t>ГП 11</t>
  </si>
  <si>
    <t>Подпрограммы:</t>
  </si>
  <si>
    <t>1. "Развитие инновационной деятельности".</t>
  </si>
  <si>
    <t>2. "Развитие субъектов малого и среднего предпринимательства"</t>
  </si>
  <si>
    <t xml:space="preserve">ГП 11 </t>
  </si>
  <si>
    <t>Субсидии бюджетам муниципальных образований с устойчивым экономическим развитием на реализацию муниципальных программ развития субъектов малого и среднего предпринимательств (мероприятие 2.1)</t>
  </si>
  <si>
    <t>Субсидии бюджетам муниципальных образований, требующих ускоренного экономического развития и повышения эффективности использования их экономического потенциала, на реализацию муниципальных программ развития субъектов малого и среднего предпринимательства (мероприятие 2.2)</t>
  </si>
  <si>
    <t>3. "Развитие инвестиционной деятельности".</t>
  </si>
  <si>
    <t>ГП 12</t>
  </si>
  <si>
    <t>1. "Дороги Красноярья".</t>
  </si>
  <si>
    <t xml:space="preserve">ГП 12 </t>
  </si>
  <si>
    <t>Мероприятие 2.1. Субсидия бюджету Эвенкийского муниципального района на устройство и содержание зимних автомобильных дорог общего пользования местного значения за счет средств дорожного фонда Красноярского края</t>
  </si>
  <si>
    <t>Мероприятие 2.2. Субсидии бюджетам муниципальных образований на ремонт автомобильных дорог общего пользования местного значения, являющихся подъездами к садоводческим, огородническим некоммерческим товариществам, за счет средств дорожного фонда Красноярского края</t>
  </si>
  <si>
    <t>Мероприятие 2.3. 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t>
  </si>
  <si>
    <t>Мероприятие 2.4. 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t>
  </si>
  <si>
    <t>Мероприятие 2.5. Субсидии бюджетам муниципальных образований на осуществление дорожной деятельности в целях решения задач социально-экономического развития территорий за счет средств дорожного фонда Красноярского края</t>
  </si>
  <si>
    <t>Мероприятие 2.6. Субсидии бюджетам муниципальных образований на разработку проектной документации по восстановлению мостов и путепроводов на автомобильных дорогах местного значения, находящихся в аварийном и предаварийном состоянии, за счет средств дорожного фонда Красноярского края</t>
  </si>
  <si>
    <t>Мероприятие 2.7. Субсидия бюджету городского округа город Ачинск на возмещение расходов по осуществлению дорожной деятельности в отношении автомобильных дорог общего пользования местного значения за счет средств дорожного фонда Красноярского края</t>
  </si>
  <si>
    <t>2. "Развитие транспортного комплекса".</t>
  </si>
  <si>
    <t>1.12. Субсидия бюджету муниципального образования город Красноярск на строительство участка первой линии метрополитена в г. Красноярске (мероприятие 1.12)</t>
  </si>
  <si>
    <t>1.16. Субсидия бюджету городского округа город Красноярск на приобретение электротранспорта российского производства</t>
  </si>
  <si>
    <t>3. "Региональные проекты в области дорожного хозяйства и повышения безопасности дорожного движения, реализуемые в рамках национальных проектов".</t>
  </si>
  <si>
    <t>Мероприятие 1.3. Иной межбюджетный трансферт бюджету городского округа город Красноярск на ремонт, капитальный ремонт, реконструкцию, строительство автомобильных дорог общего пользования местного значения за счет средств дорожного фонда Красноярского края</t>
  </si>
  <si>
    <t>Мероприятие 1.4. Субсидия бюджету городского округа город Красноярск на ремонт, капитальный ремонт, реконструкцию, строительство автомобильных дорог общего пользования местного значения за счет средств дорожного фонда Красноярского края</t>
  </si>
  <si>
    <t>Мероприятие 4.2. Иной межбюджетный трансферт бюджету городского округа город Красноярск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за счет средств дорожного фонда Красноярского края</t>
  </si>
  <si>
    <t>Мероприятие 5.1. Субсидии бюджетам муниципальных образований на реализацию мероприятий, направленных на повышение безопасности дорожного движения, за счет средств дорожного фонда Красноярского края</t>
  </si>
  <si>
    <t>Мероприятие 5.2. Субсидии бюджетам муниципальных образований на проведение мероприятий, направленных на обеспечение безопасного участия детей в дорожном движении (подпункт 5.2.1 Мероприятие 1.3.1. Иной межбюджетный трансферт бюджету городского округа город Красноярск на ремонт, капитальный ремонт автомобильных дорог общего пользования местного значения за счет средств дорожного фонда Красноярского края
На приобретение электронных стендов с изображениями схем безопасного движения к общеобразовательным организациям)</t>
  </si>
  <si>
    <t>Мероприятие 5.2. Субсидии бюджетам муниципальных образований на проведение мероприятий, направленных на обеспечение безопасного участия детей в дорожном движении (подпункт 5.2.2 На приобретение для дошкольных образовательных организаций оборудования, позволяющего в игровой форме формировать навыки безопасного поведения на дороге)</t>
  </si>
  <si>
    <t>Мероприятие 5.2. Субсидии бюджетам муниципальных образований на проведение мероприятий, направленных на обеспечение безопасного участия детей в дорожном движении (подпункт 5.2.3 На приобретение и распространение световозвращающих приспособлений среди учащихся первых классов муниципальных общеобразовательных организаций)</t>
  </si>
  <si>
    <t>Мероприятие 5.3. Субсидии бюджетам муниципальных образований на обустройство участков улично-дорожной сети вблизи образовательных организаций для обеспечения безопасности дорожного движения за счет средств дорожного фонда Красноярского края</t>
  </si>
  <si>
    <t>ГП 13</t>
  </si>
  <si>
    <t>1. "Инфраструктура информационного общества и электронного правительства".</t>
  </si>
  <si>
    <t xml:space="preserve">ГП 13 </t>
  </si>
  <si>
    <t>Мероприятие 1.2. Субсидии бюджетам муниципальных образований на создание условий для обеспечения услугами связи малочисленных и труднодоступных населенных пунктов Красноярского края</t>
  </si>
  <si>
    <t>2. "Обеспечение реализации государственной программы и прочие мероприятия".</t>
  </si>
  <si>
    <t>3. "Использование информационно-коммуникационных технологий для обеспечения безопасности населения"</t>
  </si>
  <si>
    <t>ГП 14</t>
  </si>
  <si>
    <t>1. "Развитие отраслей агропромышленного комплекса".</t>
  </si>
  <si>
    <t>2. "Развитие малых форм хозяйствования и сельскохозяйственной кооперации".</t>
  </si>
  <si>
    <t>3. "Обеспечение общих условий функционирования отраслей агропромышленного комплекса".</t>
  </si>
  <si>
    <t>4. "Стимулирование инвестиционной деятельности в агропромышленном комплексе".</t>
  </si>
  <si>
    <t>5. "Техническая и технологическая модернизация".</t>
  </si>
  <si>
    <t>6. "Развитие мелиорации земель сельскохозяйственного назначения".</t>
  </si>
  <si>
    <t>7. "Кадровое обеспечение агропромышленного комплекса".</t>
  </si>
  <si>
    <t>8. "Комплексное развитие сельских территорий".</t>
  </si>
  <si>
    <t xml:space="preserve">ГП 14 </t>
  </si>
  <si>
    <t>Субсидии бюджетам муниципальных образований на предоставление социальных выплат гражданам, проживающим и работающим в сельской местности и являющимся участниками муниципальных программ (подпрограмм муниципальных программ), в том числе молодым семьям и молодым специалистам, проживающим и работающим на селе либо изъявившим желание переехать на постоянное место жительства в сельскую местность и работать там и являющимся участниками муниципальных программ (подпрограмм муниципальных программ), на строительство или приобретение жилья в сельской местности (мероприятие 1.4)</t>
  </si>
  <si>
    <t>Иные межбюджетные трансферты бюджетам муниципальных районов, муниципальных округов края на реализацию мероприятий муниципальных программ (подпрограмм муниципальных программ), направленных на развитие сельских территорий (мероприятие 6.1)</t>
  </si>
  <si>
    <t>9. "Поддержка садоводства и огородничества".</t>
  </si>
  <si>
    <t>Субсидии бюджетам муниципальных образований края на строительство, и (или) реконструкцию, и (или) ремонт объектов электроснабжения, водоснабжения, находящихся в собственности муниципальных образований, для обеспечения подключения некоммерческих товариществ к источникам электроснабжения, водоснабжения (мероприятие 1.1)</t>
  </si>
  <si>
    <t>10. "Обеспечение реализации государственной программы и прочие мероприятия"</t>
  </si>
  <si>
    <t>ГП 15</t>
  </si>
  <si>
    <t>1. "Поддержка муниципальных проектов по благоустройству территорий и повышению активности населения в решении вопросов местного значения".</t>
  </si>
  <si>
    <t xml:space="preserve">ГП 15 </t>
  </si>
  <si>
    <t>Предоставление субсидий бюджетам муниципальных образований края на реализацию проектов по благоустройству территорий сельских населенных пунктов и городских поселений с численностью населения не более 10000 человек, инициированных гражданами соответствующего населенного пункта, поселения (мероприятие 1)</t>
  </si>
  <si>
    <t>Предоставление субсидий бюджетам муниципальных образований края на реализацию комплексных проектов по благоустройству территорий (мероприятие 2)</t>
  </si>
  <si>
    <t>Предоставление субсидий бюджетам муниципальных образований края для реализации проектов по решению вопросов местного значения, осуществляемых непосредственно населением на территории населенного пункта (мероприятие 3)</t>
  </si>
  <si>
    <t>Субсидии бюджетам муниципальных образований на обустройство и восстановление воинских захоронений (мероприятие 4)</t>
  </si>
  <si>
    <t>2. "Поддержка внедрения стандартов предоставления (оказания) муниципальных услуг и повышения качества жизни населения".</t>
  </si>
  <si>
    <t>Предоставление субсидий бюджетам муниципальных образований на 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 (мероприятие 1)</t>
  </si>
  <si>
    <t>3. "Содействие развитию налогового потенциала муниципальных образований".</t>
  </si>
  <si>
    <t>Предоставление иных межбюджетных трансфертов бюджетам муниципальных образований Красноярского края за содействие развитию налогового потенциала (мероприятие 1)</t>
  </si>
  <si>
    <t>4. "Повышение качества оказания услуг на базе многофункциональных центров предоставления государственных и муниципальных услуг".</t>
  </si>
  <si>
    <t>5. "Стимулирование органов местного самоуправления края к эффективной реализации полномочий, закрепленных за муниципальными образованиями".</t>
  </si>
  <si>
    <t>Предоставление иных межбюджетных трансфертов бюджетам муниципальных образований в целях содействия достижению и (или)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(мероприятие 1)</t>
  </si>
  <si>
    <t>6. "Поддержка местных инициатив".</t>
  </si>
  <si>
    <t>Предоставление субсидий бюджетам муниципальных образований на осуществление расходов, направленных на реализацию мероприятий по поддержке местных инициатив территорий городских и сельских поселений (мероприятие 1)</t>
  </si>
  <si>
    <t>Отдельные мероприятия:</t>
  </si>
  <si>
    <t>1. Обеспечение консультационной и методической поддержки органов местного самоуправления, организация и проведение повышения квалификации лиц, замещающих выборные муниципальные должности, муниципальных служащих и работников муниципальных учреждений, а также организация подготовки лиц, включенных в резерв управленческих кадров Красноярского края.</t>
  </si>
  <si>
    <t>2. Поддержка самообложения граждан.</t>
  </si>
  <si>
    <t>3. Совершенствование территориальной организации местного самоуправления"</t>
  </si>
  <si>
    <t>ГП 16</t>
  </si>
  <si>
    <t>1. "Стимулирование жилищного строительства".</t>
  </si>
  <si>
    <t xml:space="preserve">ГП 16 </t>
  </si>
  <si>
    <t>Мероприятие 1. Субсидии бюджетам муниципальных образований на строительство муниципальных объектов коммунальной и транспортной инфраструктуры</t>
  </si>
  <si>
    <t>Мероприятие 2. Субсидии бюджетам муниципальных образований на подготовку документов территориального планирования и градостроительного зонирования (внесение в них изменений), на разработку документации по планировке территории</t>
  </si>
  <si>
    <t>Мероприятие 4. Субсидия бюджету муниципального образования город Красноярск на реализацию проектов по развитию территорий, расположенных в границах населенных пунктов, предусматривающих строительство жилья</t>
  </si>
  <si>
    <t>2. "Переселение граждан из аварийного жилищного фонда".</t>
  </si>
  <si>
    <t>Мероприятие 4. Субсидии бюджетам муниципальных образований на реализацию мероприятий по переселению граждан, проживающих в жилых помещениях, непригодных для проживания, в многоквартирных домах, признанных аварийными и подлежащими сносу или реконструкции</t>
  </si>
  <si>
    <t>Мероприятие 1. Субсидии бюджетам муниципальных образований на обеспечение мероприятий по переселению граждан из аварийного жилищного фонда</t>
  </si>
  <si>
    <t>Мероприятие 2. Субсидии бюджетам муниципальных образований на обеспечение мероприятий по переселению граждан из аварийного жилищного фонда за счет средств государственной корпорации - Фонда содействия реформированию жилищно-коммунального хозяйства</t>
  </si>
  <si>
    <t>Мероприятие 3. Субсидии бюджетам муниципальных образований на оплату разницы между предельной стоимостью квадратного метра и фактической стоимостью одного квадратного метра в соответствии с заключенными муниципальными контрактами на строительство жилых домов, приобретение жилых помещений</t>
  </si>
  <si>
    <t>3. "Повышение доступности ипотечного кредитования".</t>
  </si>
  <si>
    <t>4. "Улучшение жилищных условий отдельных категорий граждан".</t>
  </si>
  <si>
    <t>Мероприятие 6. Субсидии бюджетам муниципальных образований на предоставление социальных выплат молодым семьям на приобретение (строительство) жилья</t>
  </si>
  <si>
    <t>Мероприятие 11. Субсидии бюджетам муниципальных образований на переселение граждан из не предназначенных для проживания строений, созданных в период промышленного освоения Сибири и Дальнего Востока</t>
  </si>
  <si>
    <t>Мероприятие 13. Субсидии бюджетам муниципальных образований на строительство (приобретение) административно-жилых комплексов для предоставления жилых помещений и обеспечения деятельности участковых уполномоченных полиции</t>
  </si>
  <si>
    <t>Мероприятие 14. Содействие реализации комплекса мероприятий по развитию инфраструктуры Красноярского края (в форме иного межбюджетного трансферта бюджету муниципального образования город Норильск на реализацию мероприятий по содействию развитию инфраструктуры)</t>
  </si>
  <si>
    <t xml:space="preserve">6. "Развитие земельных отношений муниципальных образований" </t>
  </si>
  <si>
    <t>ГП 17</t>
  </si>
  <si>
    <t>1. "Активная политика занятости населения и социальная поддержка безработных граждан".</t>
  </si>
  <si>
    <t>3. "Оказание содействия добровольному переселению соотечественников, проживающих за рубежом"</t>
  </si>
  <si>
    <t>ГП 18</t>
  </si>
  <si>
    <t>1. "Создание условий для эффективного и ответственного управления муниципальными финансами, повышения устойчивости бюджетов муниципальных образований".</t>
  </si>
  <si>
    <t>2. "Управление государственным долгом".</t>
  </si>
  <si>
    <t>3. "Организация и осуществление внутреннего государственного финансового контроля и контроля в сфере закупок".</t>
  </si>
  <si>
    <t>5. "Повышение уровня финансовой грамотности населения"</t>
  </si>
  <si>
    <t>ГП 19</t>
  </si>
  <si>
    <t>1. "Поддержка лиц из числа коренных малочисленных народов и лиц, ведущих традиционный образ жизни".</t>
  </si>
  <si>
    <t>2. "Развитие домашнего северного оленеводства".</t>
  </si>
  <si>
    <t>ГП 20</t>
  </si>
  <si>
    <t>1. "Обеспечение реализации общественных и гражданских инициатив и поддержка институтов гражданского общества".</t>
  </si>
  <si>
    <t>Мероприятие 2.5.
Предоставление на конкурсной основе субсидий бюджетам муниципальных образований края на реализацию муниципальных программ (подпрограмм) поддержки социально ориентированных некоммерческих организаций</t>
  </si>
  <si>
    <t>Мероприятие 2.6.
Предоставление на конкурсной основе субсидий бюджетам муниципальных образований края на обеспечение деятельности муниципальных ресурсных центров поддержки общественных инициатив</t>
  </si>
  <si>
    <t>2. "Открытость власти и информирование населения о деятельности и решениях органов государственной власти Красноярского края и информационно-разъяснительная работа по актуальным социально значимым вопросам".</t>
  </si>
  <si>
    <t>ГП 21</t>
  </si>
  <si>
    <t>1. "Формирование общероссийской идентичности".</t>
  </si>
  <si>
    <t>2. "Сохранение и развитие русского этноса и российского казачества".</t>
  </si>
  <si>
    <t>3. "Сохранение и развитие этнокультурных традиций".</t>
  </si>
  <si>
    <t>4. "Противодействие этническому радикализму и экстремизму, мигрантофобии"</t>
  </si>
  <si>
    <t>Мероприятие 4.1. Предоставление субсидий бюджетам муниципальных образований Красноярского края на реализацию муниципальных программ, подпрограмм, направленных на реализацию мероприятий в сфере укрепления межнационального единства и межконфессионального согласия</t>
  </si>
  <si>
    <t>ГП 22</t>
  </si>
  <si>
    <t>1. "Создание условий для вовлечения граждан в реализацию муниципальных программ формирования современной городской среды".</t>
  </si>
  <si>
    <t>2. "Благоустройство дворовых и общественных территорий муниципальных образований"</t>
  </si>
  <si>
    <t>Мероприятие 1 "Субсидии бюджетам муниципальных образований на софинансирование муниципальных программ формирования современной городской среды"</t>
  </si>
  <si>
    <t>Мероприятие 2 "Субсидии бюджетам муниципальных образований на софинансирование муниципальных программ формирования современной городской (сельской) среды в поселениях"</t>
  </si>
  <si>
    <t>Мероприятие 3 "Субсидии бюджетам муниципальных образований для поощрения муниципальных образований - победителей конкурса лучших проектов создания комфортной городской среды"</t>
  </si>
  <si>
    <t>Мероприятие 5 "Иные межбюджетные трансферты бюджетам муниципальных образований Красноярского края - победителей Всероссийского конкурса лучших проектов создания комфортной городской среды на реализацию комплекса мероприятий по благоустройству"</t>
  </si>
  <si>
    <t>Мероприятие 6 "Субсидии бюджетам муниципальных образований на благоустройство сельских территорий по направлениям, соответствующим правилам благоустройства территорий"</t>
  </si>
  <si>
    <t>Мероприятие 7 "Субсидии бюджетам муниципальных образований на реализацию мероприятий по благоустройству территорий"</t>
  </si>
  <si>
    <t xml:space="preserve">Субсидии бюджетам муниципальных образований на создание условий для предоставления горячего питания обучающимся общеобразовательных организаций (мероприятие 2.2.28) </t>
  </si>
  <si>
    <t>Причина отказа  в допуске к участию в конкурсе/
в предоставлении средств по результатам конкурсного отбора</t>
  </si>
  <si>
    <t>Наименование нормативного правового акта предусматривающий распределение субсидии (дата, №)</t>
  </si>
  <si>
    <t xml:space="preserve">Причины неосвоения </t>
  </si>
  <si>
    <t>Всего</t>
  </si>
  <si>
    <t>Федеральный бюджет</t>
  </si>
  <si>
    <t>Краевой бюджет</t>
  </si>
  <si>
    <t>Местный бюджет</t>
  </si>
  <si>
    <t>план</t>
  </si>
  <si>
    <t>факт</t>
  </si>
  <si>
    <t>Причины не участия в мероприятиях госпрограмм (подпрограмм)</t>
  </si>
  <si>
    <t>Предусмотрено финансирование в 2021 году, тыс. рублей</t>
  </si>
  <si>
    <t>Профинансировано в 2021 году, тыс. рублей</t>
  </si>
  <si>
    <t>Освоено в 2021 году, тыс. рублей</t>
  </si>
  <si>
    <t>Результат от реализации мероприятия 
(в натуральном выражении)</t>
  </si>
  <si>
    <t>ВСЕГО по государственным программам:</t>
  </si>
  <si>
    <t>Факт подачи пакета документов для участия в мероприятии 
(да, нет)</t>
  </si>
  <si>
    <t>Государственная программа Красноярского края "Развитие здравоохранения". Постановление Правительства Красноярского края  от 30.09.2013 № 516-п, ИТОГО:</t>
  </si>
  <si>
    <t xml:space="preserve">Государственная программа Красноярского края "Развитие образования". Постановление Правительства Красноярского края  от 30.09.2013 № 508-п, ИТОГО: </t>
  </si>
  <si>
    <t>Государственная программа Красноярского края "Развитие системы социальной поддержки граждан". Постановление Правительства Красноярского края  от 30.09.2013 № 507-п, ИТОГО:</t>
  </si>
  <si>
    <t xml:space="preserve">Государственная программа Красноярского края "Реформирование и модернизация жилищно-коммунального хозяйства и повышение энергетической эффективности". Постановление Правительства Красноярского края  от 30.09.2013 № 503-п, ИТОГО: </t>
  </si>
  <si>
    <t xml:space="preserve">Государственная программа Красноярского края "Защита от чрезвычайных ситуаций природного и техногенного характера и обеспечение безопасности населения". Постановление Правительства Красноярского края  от 30.09.2013 № 515-п, ИТОГО: </t>
  </si>
  <si>
    <t xml:space="preserve">Государственная программа Красноярского края "Охрана окружающей среды, воспроизводство природных ресурсов". Постановление Правительства Красноярского края  от 30.09.2013 № 512-п, ИТОГО: </t>
  </si>
  <si>
    <t>Государственная программа Красноярского края "Развитие лесного хозяйства". Постановление Правительства Красноярского края  от 30.09.2013 № 513-п, ИТОГО:</t>
  </si>
  <si>
    <t>Государственная программа Красноярского края "Развитие культуры и туризма". Постановление Правительства Красноярского края  от 30.09.2013 № 511-п, ИТОГО:</t>
  </si>
  <si>
    <t xml:space="preserve">Государственная программа Красноярского края"Развитие физической культуры и спорта". Постановление Правительства Красноярского края  от 30.09.2013 № 518-п, ИТОГО: </t>
  </si>
  <si>
    <t>Государственная программа Красноярского края "Молодежь Красноярского края в XXI веке". Постановление Правительства Красноярского края  от 30.09.2013 № 519-п, ИТОГО:</t>
  </si>
  <si>
    <t>Государственная программа Красноярского края "Развитие инвестиционной деятельности, малого и среднего предпринимательства". Постановление Правительства Красноярского края  от 30.09.2013 № 505-п, ИТОГО:</t>
  </si>
  <si>
    <t xml:space="preserve">Государственная программа Красноярского края "Развитие транспортной системы". Постановление Правительства Красноярского края  от 30.09.2013 № 510-п, ИТОГО: </t>
  </si>
  <si>
    <t xml:space="preserve">Государственная программа Красноярского края "Развитие информационного общества". Постановление Правительства Красноярского края  от 30.09.2013 № 504-п, ИТОГО: </t>
  </si>
  <si>
    <t xml:space="preserve">Государственная программа Красноярского края "Развитие сельского хозяйства и регулирование рынков сельскохозяйственной продукции, сырья и продовольствия". Постановление Правительства Красноярского края  от 30.09.2013 № 506-п, ИТОГО: </t>
  </si>
  <si>
    <t>Государственная программа Красноярского края "Содействие развитию местного самоуправления". Постановление Правительства Красноярского края  от 30.09.2013 № 517-п, ИТОГО:</t>
  </si>
  <si>
    <t xml:space="preserve">Государственная программа Красноярского края "Создание условий для обеспечения доступным и комфортным жильем граждан". Постановление Правительства Красноярского края  от 30.09.2013 № 514-п, ИТОГО: </t>
  </si>
  <si>
    <t xml:space="preserve">Государственная программа Красноярского края "Содействие занятости населения". Постановление Правительства Красноярского края  от 30.09.2013 № 502-п, ИТОГО: </t>
  </si>
  <si>
    <t>Государственная программа Красноярского края "Управление государственными финансами". Постановление Правительства Красноярского края  от 30.09.2013 № 501-п, ИТОГО:</t>
  </si>
  <si>
    <t xml:space="preserve">Государственная программа Красноярского края "Сохранение и развитие традиционного образа жизни и хозяйственной деятельности коренных малочисленных народов". Постановление Правительства Красноярского края  от 30.09.2013 № 520-п, ИТОГО: </t>
  </si>
  <si>
    <t>Государственная программа Красноярского края "Содействие развитию гражданского общества". Постановление Правительства Красноярского края  от 30.09.2013 № 509-п, ИТОГО:</t>
  </si>
  <si>
    <t xml:space="preserve">Государственная программа Красноярского края "Укрепление единства российской нации и этнокультурное развитие народов Красноярского края". Постановление Правительства Красноярского края  от 30.09.2014 № 442-п, ИТОГО: </t>
  </si>
  <si>
    <t>Государственная программа Красноярского края "Содействие органам местного самоуправления в формировании современной городской среды". Постановление Правительства Красноярского края  от 29.08.2017 № 512-п, ИТОГО:</t>
  </si>
  <si>
    <t>не требуется</t>
  </si>
  <si>
    <t>нет</t>
  </si>
  <si>
    <t>да</t>
  </si>
  <si>
    <t>Постановление Правительства Красноярского края от 30.09.2013 №508-п (ред. от 14.11.2017)</t>
  </si>
  <si>
    <t>5 учреждений</t>
  </si>
  <si>
    <t>не имеется зданий общеобразовательных организаций в аварийном состоянии</t>
  </si>
  <si>
    <t>764 обучающихся</t>
  </si>
  <si>
    <t>Постановление Правительства Красноярского края от 14.05.2021 №311-п</t>
  </si>
  <si>
    <t>2 учреждения</t>
  </si>
  <si>
    <t>мероприятия планируются в 2023 году</t>
  </si>
  <si>
    <t>Постановление Правительства Красноярского края от 15.09.2020 №622-п</t>
  </si>
  <si>
    <t>мероприятия не планируются</t>
  </si>
  <si>
    <t>Закон Красноярского края от 07.07.2009 №8-3618</t>
  </si>
  <si>
    <t>6 человек</t>
  </si>
  <si>
    <t>Постановление Правительства Красноярского края от 31.12.2019 №817-п</t>
  </si>
  <si>
    <t>72 окна</t>
  </si>
  <si>
    <t>Постановление Правительства Красноярского края от 02.06.2021 №379-п</t>
  </si>
  <si>
    <t>1 учреждение</t>
  </si>
  <si>
    <t>п. 4 ст. 1 Закона Красноярского края от 27.12.2005 №17-4377</t>
  </si>
  <si>
    <t>мероприятия планируются в 2022 году</t>
  </si>
  <si>
    <t>Постановление Правительства Красноярского края от 17.12.2021 №890-п</t>
  </si>
  <si>
    <t>Закон Красноярского края от 10.12.2020 №10-4538 "О Краевом бюджете на 2021 год и плановый период 2022-2023 годов"</t>
  </si>
  <si>
    <t>экономия на торгах</t>
  </si>
  <si>
    <t>Изготовление наглядно-агитационой продукции (15 памяток, 30 календарей)антитерроритеческой направленности  размещение в СМИ 2 статьи. В 2021 г. проведение капитального ремонта гидротехнического сооружения верхнего пруда  на р. Кадат и Гляден  3 сооружения. Приобретение пожарных мотопомп, ремонт, отчистка от снега подъезда к источникам противопожарного водоснабжения, перезарядка огнетушите5лей, обучение мерам ПБ, выплвчено материальное стимулирование внештатным инструкторам -10 человек, устройство минерализированых д.Линево,       д.Усть-Парная, с.Холмогорское, с.Береш, д. Едет и д. Сорокино, с. Родники, с. Росинка, с. Никольскпротивопожарных полос. Изготовление печатных памяток по предупреждению пожарной безопасности в количестве 1000 шт., баннер - 1 шт. Минимизация финансовых потерь при возникновении страхового случая.
Страхование 5 объектов (ГТС на р. Кадат верхнего, среднего и нижнего пруда, дамба с. Ораки,
дамба д. Косые Ложки).</t>
  </si>
  <si>
    <t>Изготовление Изготовление наглядно-агитационой продукции (15 памяток, 30 календарей)антитерроритеческой направленности  размещение в СМИ 2 статьи. В 2021 г. проведение капитального ремонта гидротехнического сооружения верхнего пруда  на р. Кадат и Гляден  3 сооружения. Приобретение пожарных мотопомп, ремонт, отчистка от снега подъезда к источникам противопожарного водоснабжения, перезарядка огнетушителей, обучение мерам ПБ, выплвчено материальное стимулирование внештатным инструкторам -10 человек, устройство минерализированых д.Линево,       д.Усть-Парная, с.Холмогорское, с.Береш, д. Едет и д. Сорокино, с. Родники, с. Росинка, с. Никольскпротивопожарных полос. Изготовление печатных памяток по предупреждению пожарной безопасности в количестве 1000 шт., баннер - 1 шт. Минимизация финансовых потерь при возникновении страхового случая.
Страхование 5 объектов (ГТС на р. Кадат верхнего, среднего и нижнего пруда, дамба с. Ораки,
дамба д. Косые Ложки).</t>
  </si>
  <si>
    <t>На данный момент не созданы ДПО</t>
  </si>
  <si>
    <t>в рамках поручения губернатора Красноярского края реализация мероприятий ТРЗ будет осуществляться через комплексную программу благоустройство с. Парная</t>
  </si>
  <si>
    <t>вносятся изменения Министерством спорта в порядок предоставления субсидии</t>
  </si>
  <si>
    <t>Постановление Правительства Красноярского края от 07.05.2021 №294-п</t>
  </si>
  <si>
    <t>экономия по результатам проведенных электронных аукционов на приобретение спортивного инвентаря и оборудования</t>
  </si>
  <si>
    <t>заявка отклонена (документы на конкурс не подписаны лицом представляемым администрацию Шарыповского муниципального округа)</t>
  </si>
  <si>
    <t>нет АФК (адаптивной физической культуры) в спортивной школе</t>
  </si>
  <si>
    <t>результаты спортсменов в 2020 году не позволили участвовать в субсидии на 2021 год</t>
  </si>
  <si>
    <t>Постановление Правительства Красноярского края от 07.05.2021 №290-п</t>
  </si>
  <si>
    <t>экономия по результатам проведения электронных аукционов на приобретение спортивного инвентаря и оборудования</t>
  </si>
  <si>
    <t>Постановление Правительства Красноярского края от 31.12.2019 №795-п</t>
  </si>
  <si>
    <t>экономия по контракту на проведение обучения</t>
  </si>
  <si>
    <t>12 проектов, 40 участников пректной команды</t>
  </si>
  <si>
    <t>в порядке предоставления субсидии на мероприятие обязательным условием является реализация его на территории не менее трех лет и оно должно быть отражено в муниципальной программе</t>
  </si>
  <si>
    <t>молодежный центр не имеет отдельного задания и не имеет помещения на праве отдельного управления для участия в конкурсе</t>
  </si>
  <si>
    <t>не предоставлена выписка из ЕГРЮЛ</t>
  </si>
  <si>
    <t>Постановление Правительства Красноярского края от 29.06.2021 №447-п</t>
  </si>
  <si>
    <t>Количество СПСП получивших финансовую поддержку - 1                               количество созданных рабочих мест - 0                                                        объем привлеченных внебюджетных инвестиций -   0,924 млн. руб.</t>
  </si>
  <si>
    <t>Количество СПСП получивших финансовую поддержку - 3                               количество созданных рабочих мест - 0                                                        объем привлеченных внебюджетных инвестиций -   3,8 млн.руб.</t>
  </si>
  <si>
    <t>округ относится к МО с устойчивым экономическим развитием</t>
  </si>
  <si>
    <t>участие не предусмотрено</t>
  </si>
  <si>
    <t>участники субъекты АПК края</t>
  </si>
  <si>
    <t>ЛПХ не брали новые кредиты</t>
  </si>
  <si>
    <t>участники вет. службы края</t>
  </si>
  <si>
    <t>недостаток лимита средств краевого бюджета</t>
  </si>
  <si>
    <t>отсутствие мероприятий в муниципальной программе</t>
  </si>
  <si>
    <t>Закон Красноярского края от 10.12.2020 №10-4538 "О краевом бюджете на 2021 год и плановый период 2022-2023 годов"</t>
  </si>
  <si>
    <t>обеспечение деятельности работников органов местного самоуправления на 100%</t>
  </si>
  <si>
    <t>субсидии не предоставлялись</t>
  </si>
  <si>
    <t>Постановление №489-п от 23.06.2021 (в ред. от 01.02.2022)</t>
  </si>
  <si>
    <t>в связи с уточнением суммы софинансирования</t>
  </si>
  <si>
    <t>Планировалась выплата возмещения стоимости жилья 13 семьям и приобретение жилых помещений для 17 семей в целях переселения граждан из аварийного жилья в 2021 году</t>
  </si>
  <si>
    <t>Выплата возмещения стоимости жилья 13 семьям и приобретение жилых помещений для 17 семей в целях переселения граждан из аварийного жилья в 2021 году</t>
  </si>
  <si>
    <t>мена была признана равноценной</t>
  </si>
  <si>
    <t>Закон Красноярского края от 10.12.2020 №10-4538</t>
  </si>
  <si>
    <t>мероприятий для участия не предусмотрено</t>
  </si>
  <si>
    <t>нет результатов деятельности для участия в конкурсном отборе</t>
  </si>
  <si>
    <t>не прошли отбор</t>
  </si>
  <si>
    <t>Постановление Прапвительства Красноярского края от 05.03.2020 №147-п</t>
  </si>
  <si>
    <t>Постановление Правительства Красноярского края от 30.09.2013 №503-п</t>
  </si>
  <si>
    <t>не предусмотрено</t>
  </si>
  <si>
    <t>Закон края от 09.12.2021 №2-255 "О краевом бюджете на 2022 год и плановый период 2023-2024 годов"</t>
  </si>
  <si>
    <t>Экономия в выплате субсидии на компенсацию части платы граждан за ком.услуги, ввиду уменьшения объема фактического потребления ком.услуг, относительно объемов базового периода, используемых для расчета такой компенсации на 2021 год</t>
  </si>
  <si>
    <t>Постановление Правительства Красноярского края от 30.09.2013 №510-п</t>
  </si>
  <si>
    <t>экономия по результатом электронного аукциона</t>
  </si>
  <si>
    <t>предоставление организациями - получателями субсидий некорректного (неполного) пакета документов для осуществления выплат</t>
  </si>
  <si>
    <t>в связи с изменением планируемых показателей</t>
  </si>
  <si>
    <t>мероприятие планируется на 2022 год</t>
  </si>
  <si>
    <t>260 метров</t>
  </si>
  <si>
    <t xml:space="preserve">3 исполнителя коммунальных услуг - получателя субсидии на компенсацию части платы граждан за ком. услуги </t>
  </si>
  <si>
    <t xml:space="preserve">4 исполнителя коммунальных услуг - получателя субсидии на компенсацию части платы граждан за ком. услуги </t>
  </si>
  <si>
    <t>установка и замена 38 шт. ДЗИ, нанесение дорожной разметки 2 шт.</t>
  </si>
  <si>
    <t>обустройство пешеходных переходов согласно новых национальных стандартов в близи образовательных организаций в с.Парная, с. Темра, с. Шушь</t>
  </si>
  <si>
    <t>⁻</t>
  </si>
  <si>
    <t>постановление Правительства Красноярского края от 26.03.2020 № 174-п</t>
  </si>
  <si>
    <t>отсутствие ПСД</t>
  </si>
  <si>
    <t>нет потребности</t>
  </si>
  <si>
    <t>округ не подходит по критериям</t>
  </si>
  <si>
    <t>нет в собственности муниципального образования электроснабжения, водоснабжения для обеспечения подключения некоммерческих товариществ</t>
  </si>
  <si>
    <t>имеется одно крытое тентовое сооружение</t>
  </si>
  <si>
    <t>мероприятие планируется в 2024 году</t>
  </si>
  <si>
    <t>Постановление Правительства Красноярского края  от 30.09.2013 № 512-п</t>
  </si>
  <si>
    <t>Обустройство 67 площадок накопления отходов потребления и приобретение 139 контейнеров</t>
  </si>
  <si>
    <t>Постановление Правительства Красноярского края  от 30.09.2013 № 517-п</t>
  </si>
  <si>
    <t>Экономия в результате проведения открытого электронного аукциона</t>
  </si>
  <si>
    <t>Ограждения кладбища в с. Родники Шарыповского муниципального округа</t>
  </si>
  <si>
    <t>Экономия под факт выполненных работ</t>
  </si>
  <si>
    <t>Комлексное благоустройство территории в с. Холмогорское Шарыповского муниципального округа</t>
  </si>
  <si>
    <t xml:space="preserve">Обустройство автобусных остановок в с.Дубинино и д.Горбы </t>
  </si>
  <si>
    <t>Обустройство автобусных остановок в с.Дубинино и д.Горбы</t>
  </si>
  <si>
    <t>Постановление Правительства Красноярского края  от 30.09.2013 № 517-п. 
Постановление Правительства Красноярского края от 27.04.2021 № 256-п «Об утверждении распределения иных межбюджетных трансфертов бюджетам муниципальных образований Красноярского края за содействие развитию налогового потенциала на 2021 год»</t>
  </si>
  <si>
    <t>Устройство дренажного колодца по ул. Молодежная в с. Холмогорское; ремонт 500 м. СИП и замена 12 светильников и 14 ламп на энергосберегающие в с. Холмогорское, с. Береш, с. Малое Озеро; текущий ремонт памятника в д. Ершово; текущий ремонт ограждения досугового центра в д. Сорокино и с. Родники; благоустройство аллеи в с. Холмогорское; текущий ремонт моста по ул. Центральная в д. Можары; благоустройство территории кладбища в д. Новокурск;
Ремонт 0,94 км автомобильных дорог в с. Большое Озеро и д. Линево</t>
  </si>
  <si>
    <t>Экономия по результатам проведения открытого электронного аукциона</t>
  </si>
  <si>
    <t>Благоустройство территорий кладбищ в с. Березовское, с. Ивановка, д. Косые Ложки; благоустройство территории сельского дома культуры с. Темра; создание и благоустройство спортивно-оздоровительной площадки "Здоровое село" с. Шушь</t>
  </si>
  <si>
    <t>Текущий ремонт и обустройство остановочных пунктов в с.Ивановка и с.Никольск; устройство пешеходных дорожек в д.Горбы, с.Родники; благоустройство детских площадок в д.Росинка, с.Никольск, д.Скворцово, д.Александровка, с.Шушь; текущий ремонт памятника в д.Линево, с.Холмогорское, д.Сартачуль, с.Парная; благоустройство территорий кладбищ в с.Новоалтатка, д.Глинка, д.Новокурск, д.Александровка, с.Шушь, д.Можары, д.Сартачуль, с.Парная;
благоустройство спортивной площадки по ул. Центральная в с. Ораки</t>
  </si>
  <si>
    <t>Текущий ремонт и обустройство остановочных пунктов в с.Ивановка и с.Никольск; устройство пешеходных дорожек в д.Горбы, с.Родники; благоустройство детских площадок в д.Росинка, с.Никольск, д.Скворцово, д.Александровка, с.Шушь; текущий ремонт памятника в д.Линево, д.Сартачуль; благоустройство территорий кладбищ в с.Новоалтатка, д.Глинка, д.Новокурск, д.Александровка, с.Шушь, д.Можары, д.Сартачуль, с.Парная;
благоустройство спортивной площадки по ул. Центральная в с. Ораки</t>
  </si>
  <si>
    <t>Информация по участию Шарыповского муниципального округа в государственных программах Красноярского края в 2021 году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</si>
</sst>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4"/>
      <name val="Times New Roman"/>
      <family val="1"/>
      <charset val="204"/>
    </font>
    <font>
      <sz val="11"/>
      <color theme="1"/>
      <name val="Times New Roman"/>
      <family val="1"/>
      <charset val="204"/>
    </font>
    <font>
      <sz val="11"/>
      <name val="Times New Roman"/>
      <family val="1"/>
      <charset val="204"/>
    </font>
    <font>
      <b/>
      <sz val="12"/>
      <name val="Times New Roman"/>
      <family val="1"/>
      <charset val="204"/>
    </font>
    <font>
      <b/>
      <sz val="11"/>
      <color theme="1"/>
      <name val="Times New Roman"/>
      <family val="1"/>
      <charset val="204"/>
    </font>
    <font>
      <u/>
      <sz val="11"/>
      <color theme="10"/>
      <name val="Calibri"/>
      <family val="2"/>
      <charset val="204"/>
      <scheme val="minor"/>
    </font>
    <font>
      <sz val="12"/>
      <color theme="1"/>
      <name val="Times New Roman"/>
      <family val="1"/>
      <charset val="204"/>
    </font>
    <font>
      <b/>
      <sz val="11"/>
      <name val="Times New Roman"/>
      <family val="1"/>
      <charset val="204"/>
    </font>
    <font>
      <b/>
      <i/>
      <sz val="12.5"/>
      <name val="Times New Roman"/>
      <family val="1"/>
      <charset val="204"/>
    </font>
    <font>
      <b/>
      <sz val="12"/>
      <color theme="1"/>
      <name val="Times New Roman"/>
      <family val="1"/>
      <charset val="204"/>
    </font>
    <font>
      <b/>
      <i/>
      <sz val="11"/>
      <color theme="1"/>
      <name val="Times New Roman"/>
      <family val="1"/>
      <charset val="204"/>
    </font>
    <font>
      <sz val="8"/>
      <color theme="1"/>
      <name val="Times New Roman"/>
      <family val="1"/>
      <charset val="204"/>
    </font>
    <font>
      <sz val="10"/>
      <color theme="1"/>
      <name val="Times New Roman"/>
      <family val="1"/>
      <charset val="204"/>
    </font>
    <font>
      <sz val="11"/>
      <color theme="1"/>
      <name val="Calibri"/>
      <family val="2"/>
      <charset val="204"/>
    </font>
  </fonts>
  <fills count="8">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9"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58">
    <xf numFmtId="0" fontId="0" fillId="0" borderId="0" xfId="0"/>
    <xf numFmtId="0" fontId="2" fillId="0" borderId="0" xfId="0" applyFont="1" applyAlignment="1">
      <alignment vertical="top"/>
    </xf>
    <xf numFmtId="0" fontId="2" fillId="2" borderId="0" xfId="0" applyFont="1" applyFill="1" applyAlignment="1">
      <alignment vertical="top"/>
    </xf>
    <xf numFmtId="0" fontId="2" fillId="2"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2" fillId="0" borderId="1" xfId="0" applyFont="1" applyBorder="1" applyAlignment="1">
      <alignment vertical="top"/>
    </xf>
    <xf numFmtId="0" fontId="3" fillId="2" borderId="1" xfId="0" applyFont="1" applyFill="1" applyBorder="1" applyAlignment="1">
      <alignment vertical="top" wrapText="1"/>
    </xf>
    <xf numFmtId="0" fontId="3" fillId="2" borderId="1" xfId="1" applyFont="1" applyFill="1" applyBorder="1" applyAlignment="1">
      <alignment vertical="top" wrapText="1"/>
    </xf>
    <xf numFmtId="0" fontId="2" fillId="2" borderId="1" xfId="0" applyFont="1" applyFill="1" applyBorder="1" applyAlignment="1">
      <alignment vertical="top" wrapText="1"/>
    </xf>
    <xf numFmtId="0" fontId="7" fillId="2" borderId="1" xfId="0" applyFont="1" applyFill="1" applyBorder="1" applyAlignment="1">
      <alignment vertical="top" wrapText="1"/>
    </xf>
    <xf numFmtId="0" fontId="2" fillId="2" borderId="1" xfId="0" applyFont="1" applyFill="1" applyBorder="1" applyAlignment="1">
      <alignment vertical="top"/>
    </xf>
    <xf numFmtId="0" fontId="0" fillId="2" borderId="0" xfId="0" applyFill="1"/>
    <xf numFmtId="0" fontId="3" fillId="2" borderId="1" xfId="1" applyFont="1" applyFill="1" applyBorder="1" applyAlignment="1">
      <alignment horizontal="center" vertical="top" wrapText="1"/>
    </xf>
    <xf numFmtId="0" fontId="2" fillId="2" borderId="1" xfId="0" applyFont="1" applyFill="1" applyBorder="1" applyAlignment="1">
      <alignment horizontal="left" vertical="top" wrapText="1"/>
    </xf>
    <xf numFmtId="0" fontId="3" fillId="0" borderId="1" xfId="0" applyFont="1" applyBorder="1" applyAlignment="1">
      <alignment horizontal="center" vertical="center" wrapText="1"/>
    </xf>
    <xf numFmtId="0" fontId="2" fillId="0" borderId="1" xfId="0" applyFont="1" applyBorder="1" applyAlignment="1">
      <alignment wrapText="1"/>
    </xf>
    <xf numFmtId="0" fontId="0" fillId="2" borderId="1" xfId="0" applyFill="1" applyBorder="1"/>
    <xf numFmtId="0" fontId="2" fillId="3" borderId="1" xfId="0" applyFont="1" applyFill="1" applyBorder="1" applyAlignment="1">
      <alignment horizontal="center" vertical="top" wrapText="1"/>
    </xf>
    <xf numFmtId="0" fontId="9" fillId="3" borderId="1" xfId="0" applyFont="1" applyFill="1" applyBorder="1" applyAlignment="1">
      <alignment horizontal="left" vertical="top" wrapText="1"/>
    </xf>
    <xf numFmtId="0" fontId="3" fillId="3" borderId="1" xfId="0" applyFont="1" applyFill="1" applyBorder="1" applyAlignment="1">
      <alignment horizontal="center" vertical="top" wrapText="1"/>
    </xf>
    <xf numFmtId="0" fontId="2" fillId="4" borderId="1" xfId="0" applyFont="1" applyFill="1" applyBorder="1" applyAlignment="1">
      <alignment horizontal="center" vertical="top" wrapText="1"/>
    </xf>
    <xf numFmtId="0" fontId="5" fillId="4" borderId="1" xfId="0" applyFont="1" applyFill="1" applyBorder="1" applyAlignment="1">
      <alignment vertical="top" wrapText="1"/>
    </xf>
    <xf numFmtId="0" fontId="2" fillId="4" borderId="1" xfId="0" applyFont="1" applyFill="1" applyBorder="1" applyAlignment="1">
      <alignment vertical="top"/>
    </xf>
    <xf numFmtId="0" fontId="2" fillId="5" borderId="1" xfId="0" applyFont="1" applyFill="1" applyBorder="1" applyAlignment="1">
      <alignment horizontal="center" vertical="top" wrapText="1"/>
    </xf>
    <xf numFmtId="0" fontId="5" fillId="4" borderId="1" xfId="0" applyFont="1" applyFill="1" applyBorder="1" applyAlignment="1">
      <alignment vertical="top"/>
    </xf>
    <xf numFmtId="0" fontId="8" fillId="4" borderId="1" xfId="0" applyFont="1" applyFill="1" applyBorder="1" applyAlignment="1">
      <alignment vertical="top" wrapText="1"/>
    </xf>
    <xf numFmtId="0" fontId="2" fillId="6" borderId="1" xfId="0" applyFont="1" applyFill="1" applyBorder="1" applyAlignment="1">
      <alignment horizontal="center" vertical="top" wrapText="1"/>
    </xf>
    <xf numFmtId="0" fontId="4" fillId="6" borderId="1" xfId="0" applyFont="1" applyFill="1" applyBorder="1" applyAlignment="1">
      <alignment horizontal="left" vertical="top" wrapText="1"/>
    </xf>
    <xf numFmtId="0" fontId="2" fillId="6" borderId="1" xfId="0" applyFont="1" applyFill="1" applyBorder="1" applyAlignment="1">
      <alignment vertical="top"/>
    </xf>
    <xf numFmtId="4" fontId="2" fillId="4" borderId="1" xfId="0" applyNumberFormat="1" applyFont="1" applyFill="1" applyBorder="1" applyAlignment="1">
      <alignment vertical="top"/>
    </xf>
    <xf numFmtId="4" fontId="2" fillId="2" borderId="1" xfId="0" applyNumberFormat="1" applyFont="1" applyFill="1" applyBorder="1" applyAlignment="1">
      <alignment vertical="top"/>
    </xf>
    <xf numFmtId="4" fontId="2" fillId="0" borderId="1" xfId="0" applyNumberFormat="1" applyFont="1" applyBorder="1" applyAlignment="1">
      <alignment vertical="top"/>
    </xf>
    <xf numFmtId="0" fontId="2" fillId="7" borderId="1" xfId="0" applyFont="1" applyFill="1" applyBorder="1" applyAlignment="1">
      <alignment horizontal="center" vertical="top" wrapText="1"/>
    </xf>
    <xf numFmtId="0" fontId="3" fillId="7" borderId="1" xfId="1" applyFont="1" applyFill="1" applyBorder="1" applyAlignment="1">
      <alignment vertical="top" wrapText="1"/>
    </xf>
    <xf numFmtId="0" fontId="2" fillId="7" borderId="1" xfId="0" applyFont="1" applyFill="1" applyBorder="1" applyAlignment="1">
      <alignment vertical="top"/>
    </xf>
    <xf numFmtId="4" fontId="5" fillId="6" borderId="1" xfId="0" applyNumberFormat="1" applyFont="1" applyFill="1" applyBorder="1" applyAlignment="1">
      <alignment vertical="top"/>
    </xf>
    <xf numFmtId="4" fontId="10" fillId="3" borderId="1" xfId="0" applyNumberFormat="1" applyFont="1" applyFill="1" applyBorder="1" applyAlignment="1">
      <alignment horizontal="center" vertical="center" wrapText="1"/>
    </xf>
    <xf numFmtId="4" fontId="11" fillId="7" borderId="1" xfId="0" applyNumberFormat="1" applyFont="1" applyFill="1" applyBorder="1" applyAlignment="1">
      <alignment vertical="top"/>
    </xf>
    <xf numFmtId="0" fontId="2" fillId="0" borderId="1" xfId="0" applyFont="1" applyBorder="1" applyAlignment="1">
      <alignment horizontal="center" vertical="top" wrapText="1"/>
    </xf>
    <xf numFmtId="0" fontId="12" fillId="2" borderId="1" xfId="0" applyFont="1" applyFill="1" applyBorder="1" applyAlignment="1">
      <alignment vertical="top" wrapText="1"/>
    </xf>
    <xf numFmtId="0" fontId="13" fillId="2" borderId="1" xfId="0" applyFont="1" applyFill="1" applyBorder="1" applyAlignment="1">
      <alignment vertical="top" wrapText="1"/>
    </xf>
    <xf numFmtId="0" fontId="2" fillId="4" borderId="1" xfId="0" applyFont="1" applyFill="1" applyBorder="1" applyAlignment="1">
      <alignment vertical="top" wrapText="1"/>
    </xf>
    <xf numFmtId="0" fontId="2" fillId="0" borderId="1" xfId="0" applyFont="1" applyBorder="1" applyAlignment="1">
      <alignment vertical="top" wrapText="1"/>
    </xf>
    <xf numFmtId="0" fontId="13" fillId="4" borderId="1" xfId="0" applyFont="1" applyFill="1" applyBorder="1" applyAlignment="1">
      <alignment horizontal="left" vertical="top" wrapText="1"/>
    </xf>
    <xf numFmtId="0" fontId="14" fillId="0" borderId="1" xfId="0" applyFont="1" applyBorder="1" applyAlignment="1">
      <alignment horizontal="center" vertical="center"/>
    </xf>
    <xf numFmtId="0" fontId="3" fillId="4" borderId="1" xfId="1" applyFont="1" applyFill="1" applyBorder="1" applyAlignment="1">
      <alignment vertical="top" wrapText="1"/>
    </xf>
    <xf numFmtId="0" fontId="14" fillId="4" borderId="1" xfId="0" applyFont="1" applyFill="1" applyBorder="1" applyAlignment="1">
      <alignment horizontal="center" vertical="center"/>
    </xf>
    <xf numFmtId="0" fontId="2" fillId="0" borderId="1" xfId="0" applyFont="1" applyFill="1" applyBorder="1" applyAlignment="1">
      <alignment vertical="top" wrapText="1"/>
    </xf>
    <xf numFmtId="0" fontId="1" fillId="2" borderId="0" xfId="0" applyFont="1" applyFill="1" applyAlignment="1">
      <alignment horizontal="center" vertical="top"/>
    </xf>
    <xf numFmtId="0" fontId="2" fillId="2" borderId="3" xfId="0" applyFont="1" applyFill="1" applyBorder="1" applyAlignment="1">
      <alignment horizontal="center" vertical="top" wrapText="1"/>
    </xf>
    <xf numFmtId="0" fontId="2" fillId="2" borderId="6" xfId="0" applyFont="1" applyFill="1" applyBorder="1" applyAlignment="1">
      <alignment horizontal="center" vertical="top"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322"/>
  <sheetViews>
    <sheetView tabSelected="1" topLeftCell="A319" zoomScale="60" zoomScaleNormal="60" workbookViewId="0">
      <selection activeCell="H16" sqref="H16"/>
    </sheetView>
  </sheetViews>
  <sheetFormatPr defaultColWidth="9.140625" defaultRowHeight="15" x14ac:dyDescent="0.25"/>
  <cols>
    <col min="1" max="1" width="8.28515625" style="2" customWidth="1"/>
    <col min="2" max="2" width="47.5703125" style="2" customWidth="1"/>
    <col min="3" max="3" width="25.7109375" style="1" customWidth="1"/>
    <col min="4" max="4" width="13.5703125" style="1" customWidth="1"/>
    <col min="5" max="5" width="29.140625" style="1" customWidth="1"/>
    <col min="6" max="6" width="22.140625" style="1" customWidth="1"/>
    <col min="7" max="7" width="12.42578125" style="1" customWidth="1"/>
    <col min="8" max="8" width="13.85546875" style="1" customWidth="1"/>
    <col min="9" max="9" width="12.28515625" style="1" customWidth="1"/>
    <col min="10" max="10" width="11.85546875" style="1" customWidth="1"/>
    <col min="11" max="11" width="13.42578125" style="1" customWidth="1"/>
    <col min="12" max="12" width="11.42578125" style="1" customWidth="1"/>
    <col min="13" max="13" width="14.140625" style="1" customWidth="1"/>
    <col min="14" max="14" width="12.85546875" style="1" customWidth="1"/>
    <col min="15" max="15" width="12.140625" style="1" customWidth="1"/>
    <col min="16" max="16" width="10.85546875" style="1" customWidth="1"/>
    <col min="17" max="17" width="12.140625" style="1" customWidth="1"/>
    <col min="18" max="18" width="12.85546875" style="1" customWidth="1"/>
    <col min="19" max="19" width="20.7109375" style="1" customWidth="1"/>
    <col min="20" max="20" width="27.28515625" style="1" customWidth="1"/>
    <col min="21" max="21" width="29.5703125" style="1" customWidth="1"/>
    <col min="22" max="16384" width="9.140625" style="1"/>
  </cols>
  <sheetData>
    <row r="2" spans="1:21" ht="18.75" x14ac:dyDescent="0.25">
      <c r="A2" s="48" t="s">
        <v>398</v>
      </c>
      <c r="B2" s="48"/>
      <c r="C2" s="48"/>
      <c r="D2" s="48"/>
      <c r="E2" s="48"/>
      <c r="F2" s="48"/>
      <c r="G2" s="48"/>
      <c r="H2" s="48"/>
      <c r="I2" s="48"/>
      <c r="J2" s="48"/>
      <c r="K2" s="48"/>
      <c r="L2" s="48"/>
      <c r="M2" s="48"/>
      <c r="N2" s="48"/>
      <c r="O2" s="48"/>
      <c r="P2" s="48"/>
      <c r="Q2" s="48"/>
      <c r="R2" s="48"/>
      <c r="S2" s="48"/>
      <c r="T2" s="48"/>
      <c r="U2" s="48"/>
    </row>
    <row r="4" spans="1:21" ht="60" customHeight="1" x14ac:dyDescent="0.25">
      <c r="A4" s="49" t="s">
        <v>0</v>
      </c>
      <c r="B4" s="49" t="s">
        <v>1</v>
      </c>
      <c r="C4" s="51" t="s">
        <v>268</v>
      </c>
      <c r="D4" s="51" t="s">
        <v>274</v>
      </c>
      <c r="E4" s="51" t="s">
        <v>259</v>
      </c>
      <c r="F4" s="51" t="s">
        <v>260</v>
      </c>
      <c r="G4" s="53" t="s">
        <v>269</v>
      </c>
      <c r="H4" s="54"/>
      <c r="I4" s="54"/>
      <c r="J4" s="55"/>
      <c r="K4" s="53" t="s">
        <v>270</v>
      </c>
      <c r="L4" s="54"/>
      <c r="M4" s="54"/>
      <c r="N4" s="55"/>
      <c r="O4" s="53" t="s">
        <v>271</v>
      </c>
      <c r="P4" s="54"/>
      <c r="Q4" s="54"/>
      <c r="R4" s="55"/>
      <c r="S4" s="51" t="s">
        <v>261</v>
      </c>
      <c r="T4" s="56" t="s">
        <v>272</v>
      </c>
      <c r="U4" s="57"/>
    </row>
    <row r="5" spans="1:21" ht="45" x14ac:dyDescent="0.25">
      <c r="A5" s="50"/>
      <c r="B5" s="50"/>
      <c r="C5" s="52"/>
      <c r="D5" s="52"/>
      <c r="E5" s="52"/>
      <c r="F5" s="52"/>
      <c r="G5" s="14" t="s">
        <v>262</v>
      </c>
      <c r="H5" s="14" t="s">
        <v>263</v>
      </c>
      <c r="I5" s="15" t="s">
        <v>264</v>
      </c>
      <c r="J5" s="15" t="s">
        <v>265</v>
      </c>
      <c r="K5" s="14" t="s">
        <v>262</v>
      </c>
      <c r="L5" s="14" t="s">
        <v>263</v>
      </c>
      <c r="M5" s="15" t="s">
        <v>264</v>
      </c>
      <c r="N5" s="15" t="s">
        <v>265</v>
      </c>
      <c r="O5" s="14" t="s">
        <v>262</v>
      </c>
      <c r="P5" s="14" t="s">
        <v>263</v>
      </c>
      <c r="Q5" s="15" t="s">
        <v>264</v>
      </c>
      <c r="R5" s="15" t="s">
        <v>265</v>
      </c>
      <c r="S5" s="52"/>
      <c r="T5" s="14" t="s">
        <v>266</v>
      </c>
      <c r="U5" s="14" t="s">
        <v>267</v>
      </c>
    </row>
    <row r="6" spans="1:21" x14ac:dyDescent="0.25">
      <c r="A6" s="3">
        <v>1</v>
      </c>
      <c r="B6" s="4">
        <v>2</v>
      </c>
      <c r="C6" s="3">
        <v>3</v>
      </c>
      <c r="D6" s="4">
        <v>4</v>
      </c>
      <c r="E6" s="3">
        <v>5</v>
      </c>
      <c r="F6" s="4">
        <v>6</v>
      </c>
      <c r="G6" s="3">
        <v>7</v>
      </c>
      <c r="H6" s="4">
        <v>8</v>
      </c>
      <c r="I6" s="3">
        <v>9</v>
      </c>
      <c r="J6" s="4">
        <v>10</v>
      </c>
      <c r="K6" s="3">
        <v>11</v>
      </c>
      <c r="L6" s="4">
        <v>12</v>
      </c>
      <c r="M6" s="3">
        <v>13</v>
      </c>
      <c r="N6" s="4">
        <v>14</v>
      </c>
      <c r="O6" s="3">
        <v>15</v>
      </c>
      <c r="P6" s="4">
        <v>16</v>
      </c>
      <c r="Q6" s="3">
        <v>17</v>
      </c>
      <c r="R6" s="4">
        <v>18</v>
      </c>
      <c r="S6" s="3">
        <v>19</v>
      </c>
      <c r="T6" s="4">
        <v>20</v>
      </c>
      <c r="U6" s="3">
        <v>21</v>
      </c>
    </row>
    <row r="7" spans="1:21" ht="45" customHeight="1" x14ac:dyDescent="0.25">
      <c r="A7" s="17"/>
      <c r="B7" s="18" t="s">
        <v>273</v>
      </c>
      <c r="C7" s="17"/>
      <c r="D7" s="19"/>
      <c r="E7" s="17"/>
      <c r="F7" s="19"/>
      <c r="G7" s="36">
        <f>G8+G21+G53+G61+G74+G84+G103+G107+G141+G161+G171+G180+G206+G213+G230+G255+G277+G282+G289+G294+G302+G310</f>
        <v>223437.13999999998</v>
      </c>
      <c r="H7" s="36">
        <f t="shared" ref="H7:R7" si="0">H8+H21+H53+H61+H74+H84+H103+H107+H141+H161+H171+H180+H206+H213+H230+H255+H277+H282+H289+H294+H302+H310</f>
        <v>26665.360000000001</v>
      </c>
      <c r="I7" s="36">
        <f t="shared" si="0"/>
        <v>192779.95999999996</v>
      </c>
      <c r="J7" s="36">
        <f t="shared" si="0"/>
        <v>3991.8199999999997</v>
      </c>
      <c r="K7" s="36">
        <f t="shared" si="0"/>
        <v>219135.99</v>
      </c>
      <c r="L7" s="36">
        <f t="shared" si="0"/>
        <v>26665.360000000001</v>
      </c>
      <c r="M7" s="36">
        <f t="shared" si="0"/>
        <v>188514.07</v>
      </c>
      <c r="N7" s="36">
        <f t="shared" si="0"/>
        <v>3956.5600000000004</v>
      </c>
      <c r="O7" s="36">
        <f t="shared" si="0"/>
        <v>219135.99</v>
      </c>
      <c r="P7" s="36">
        <f t="shared" si="0"/>
        <v>26665.360000000001</v>
      </c>
      <c r="Q7" s="36">
        <f t="shared" si="0"/>
        <v>188514.07</v>
      </c>
      <c r="R7" s="36">
        <f t="shared" si="0"/>
        <v>3956.5600000000004</v>
      </c>
      <c r="S7" s="17"/>
      <c r="T7" s="19"/>
      <c r="U7" s="17"/>
    </row>
    <row r="8" spans="1:21" ht="81.75" customHeight="1" x14ac:dyDescent="0.25">
      <c r="A8" s="26" t="s">
        <v>2</v>
      </c>
      <c r="B8" s="27" t="s">
        <v>275</v>
      </c>
      <c r="C8" s="28"/>
      <c r="D8" s="28"/>
      <c r="E8" s="28"/>
      <c r="F8" s="28"/>
      <c r="G8" s="35">
        <f>G10+G13+G14+G15+G16+G17+G18+G19+G20</f>
        <v>0</v>
      </c>
      <c r="H8" s="35">
        <f t="shared" ref="H8:R8" si="1">H10+H13+H14+H15+H16+H17+H18+H19+H20</f>
        <v>0</v>
      </c>
      <c r="I8" s="35">
        <f t="shared" si="1"/>
        <v>0</v>
      </c>
      <c r="J8" s="35">
        <f t="shared" si="1"/>
        <v>0</v>
      </c>
      <c r="K8" s="35">
        <f t="shared" si="1"/>
        <v>0</v>
      </c>
      <c r="L8" s="35">
        <f t="shared" si="1"/>
        <v>0</v>
      </c>
      <c r="M8" s="35">
        <f t="shared" si="1"/>
        <v>0</v>
      </c>
      <c r="N8" s="35">
        <f t="shared" si="1"/>
        <v>0</v>
      </c>
      <c r="O8" s="35">
        <f t="shared" si="1"/>
        <v>0</v>
      </c>
      <c r="P8" s="35">
        <f t="shared" si="1"/>
        <v>0</v>
      </c>
      <c r="Q8" s="35">
        <f t="shared" si="1"/>
        <v>0</v>
      </c>
      <c r="R8" s="35">
        <f t="shared" si="1"/>
        <v>0</v>
      </c>
      <c r="S8" s="28"/>
      <c r="T8" s="28"/>
      <c r="U8" s="28"/>
    </row>
    <row r="9" spans="1:21" ht="15" customHeight="1" x14ac:dyDescent="0.25">
      <c r="A9" s="3" t="s">
        <v>2</v>
      </c>
      <c r="B9" s="6" t="s">
        <v>3</v>
      </c>
      <c r="C9" s="5"/>
      <c r="D9" s="5"/>
      <c r="E9" s="5"/>
      <c r="F9" s="5"/>
      <c r="G9" s="5"/>
      <c r="H9" s="5"/>
      <c r="I9" s="5"/>
      <c r="J9" s="5"/>
      <c r="K9" s="5"/>
      <c r="L9" s="5"/>
      <c r="M9" s="5"/>
      <c r="N9" s="5"/>
      <c r="O9" s="5"/>
      <c r="P9" s="5"/>
      <c r="Q9" s="5"/>
      <c r="R9" s="5"/>
      <c r="S9" s="5"/>
      <c r="T9" s="5"/>
      <c r="U9" s="5"/>
    </row>
    <row r="10" spans="1:21" ht="92.25" customHeight="1" x14ac:dyDescent="0.25">
      <c r="A10" s="20" t="s">
        <v>2</v>
      </c>
      <c r="B10" s="21" t="s">
        <v>4</v>
      </c>
      <c r="C10" s="22"/>
      <c r="D10" s="22"/>
      <c r="E10" s="22"/>
      <c r="F10" s="22"/>
      <c r="G10" s="29">
        <f>G12</f>
        <v>0</v>
      </c>
      <c r="H10" s="29">
        <f t="shared" ref="H10:R10" si="2">H12</f>
        <v>0</v>
      </c>
      <c r="I10" s="29">
        <f t="shared" si="2"/>
        <v>0</v>
      </c>
      <c r="J10" s="29">
        <f t="shared" si="2"/>
        <v>0</v>
      </c>
      <c r="K10" s="29">
        <f t="shared" si="2"/>
        <v>0</v>
      </c>
      <c r="L10" s="29">
        <f t="shared" si="2"/>
        <v>0</v>
      </c>
      <c r="M10" s="29">
        <f t="shared" si="2"/>
        <v>0</v>
      </c>
      <c r="N10" s="29">
        <f t="shared" si="2"/>
        <v>0</v>
      </c>
      <c r="O10" s="29">
        <f t="shared" si="2"/>
        <v>0</v>
      </c>
      <c r="P10" s="29">
        <f t="shared" si="2"/>
        <v>0</v>
      </c>
      <c r="Q10" s="29">
        <f t="shared" si="2"/>
        <v>0</v>
      </c>
      <c r="R10" s="29">
        <f t="shared" si="2"/>
        <v>0</v>
      </c>
      <c r="S10" s="22"/>
      <c r="T10" s="22"/>
      <c r="U10" s="22"/>
    </row>
    <row r="11" spans="1:21" ht="21" customHeight="1" x14ac:dyDescent="0.25">
      <c r="A11" s="3"/>
      <c r="B11" s="8" t="s">
        <v>5</v>
      </c>
      <c r="C11" s="5"/>
      <c r="D11" s="5"/>
      <c r="E11" s="5"/>
      <c r="F11" s="5"/>
      <c r="G11" s="5"/>
      <c r="H11" s="5"/>
      <c r="I11" s="5"/>
      <c r="J11" s="5"/>
      <c r="K11" s="5"/>
      <c r="L11" s="5"/>
      <c r="M11" s="5"/>
      <c r="N11" s="5"/>
      <c r="O11" s="5"/>
      <c r="P11" s="5"/>
      <c r="Q11" s="5"/>
      <c r="R11" s="5"/>
      <c r="S11" s="5"/>
      <c r="T11" s="5"/>
      <c r="U11" s="5"/>
    </row>
    <row r="12" spans="1:21" ht="87.75" customHeight="1" x14ac:dyDescent="0.25">
      <c r="A12" s="3"/>
      <c r="B12" s="9" t="s">
        <v>6</v>
      </c>
      <c r="C12" s="44" t="s">
        <v>375</v>
      </c>
      <c r="D12" s="44" t="s">
        <v>375</v>
      </c>
      <c r="E12" s="5"/>
      <c r="F12" s="5"/>
      <c r="G12" s="5"/>
      <c r="H12" s="5"/>
      <c r="I12" s="5"/>
      <c r="J12" s="5"/>
      <c r="K12" s="5"/>
      <c r="L12" s="5"/>
      <c r="M12" s="5"/>
      <c r="N12" s="5"/>
      <c r="O12" s="5"/>
      <c r="P12" s="5"/>
      <c r="Q12" s="5"/>
      <c r="R12" s="5"/>
      <c r="S12" s="5"/>
      <c r="T12" s="5"/>
      <c r="U12" s="5"/>
    </row>
    <row r="13" spans="1:21" ht="87.75" customHeight="1" x14ac:dyDescent="0.25">
      <c r="A13" s="20" t="s">
        <v>2</v>
      </c>
      <c r="B13" s="21" t="s">
        <v>7</v>
      </c>
      <c r="C13" s="46" t="s">
        <v>375</v>
      </c>
      <c r="D13" s="46" t="s">
        <v>375</v>
      </c>
      <c r="E13" s="22"/>
      <c r="F13" s="22"/>
      <c r="G13" s="22"/>
      <c r="H13" s="22"/>
      <c r="I13" s="22"/>
      <c r="J13" s="22"/>
      <c r="K13" s="22"/>
      <c r="L13" s="22"/>
      <c r="M13" s="22"/>
      <c r="N13" s="22"/>
      <c r="O13" s="22"/>
      <c r="P13" s="22"/>
      <c r="Q13" s="22"/>
      <c r="R13" s="22"/>
      <c r="S13" s="22"/>
      <c r="T13" s="22"/>
      <c r="U13" s="22"/>
    </row>
    <row r="14" spans="1:21" ht="28.5" customHeight="1" x14ac:dyDescent="0.25">
      <c r="A14" s="20" t="s">
        <v>2</v>
      </c>
      <c r="B14" s="21" t="s">
        <v>8</v>
      </c>
      <c r="C14" s="46" t="s">
        <v>375</v>
      </c>
      <c r="D14" s="46" t="s">
        <v>375</v>
      </c>
      <c r="E14" s="22"/>
      <c r="F14" s="22"/>
      <c r="G14" s="22"/>
      <c r="H14" s="22"/>
      <c r="I14" s="22"/>
      <c r="J14" s="22"/>
      <c r="K14" s="22"/>
      <c r="L14" s="22"/>
      <c r="M14" s="22"/>
      <c r="N14" s="22"/>
      <c r="O14" s="22"/>
      <c r="P14" s="22"/>
      <c r="Q14" s="22"/>
      <c r="R14" s="22"/>
      <c r="S14" s="22"/>
      <c r="T14" s="22"/>
      <c r="U14" s="22"/>
    </row>
    <row r="15" spans="1:21" ht="51.75" customHeight="1" x14ac:dyDescent="0.25">
      <c r="A15" s="20" t="s">
        <v>2</v>
      </c>
      <c r="B15" s="21" t="s">
        <v>9</v>
      </c>
      <c r="C15" s="46" t="s">
        <v>375</v>
      </c>
      <c r="D15" s="46" t="s">
        <v>375</v>
      </c>
      <c r="E15" s="22"/>
      <c r="F15" s="22"/>
      <c r="G15" s="22"/>
      <c r="H15" s="22"/>
      <c r="I15" s="22"/>
      <c r="J15" s="22"/>
      <c r="K15" s="22"/>
      <c r="L15" s="22"/>
      <c r="M15" s="22"/>
      <c r="N15" s="22"/>
      <c r="O15" s="22"/>
      <c r="P15" s="22"/>
      <c r="Q15" s="22"/>
      <c r="R15" s="22"/>
      <c r="S15" s="22"/>
      <c r="T15" s="22"/>
      <c r="U15" s="22"/>
    </row>
    <row r="16" spans="1:21" ht="42" customHeight="1" x14ac:dyDescent="0.25">
      <c r="A16" s="20" t="s">
        <v>2</v>
      </c>
      <c r="B16" s="21" t="s">
        <v>10</v>
      </c>
      <c r="C16" s="46" t="s">
        <v>375</v>
      </c>
      <c r="D16" s="46" t="s">
        <v>375</v>
      </c>
      <c r="E16" s="22"/>
      <c r="F16" s="22"/>
      <c r="G16" s="22"/>
      <c r="H16" s="22"/>
      <c r="I16" s="22"/>
      <c r="J16" s="22"/>
      <c r="K16" s="22"/>
      <c r="L16" s="22"/>
      <c r="M16" s="22"/>
      <c r="N16" s="22"/>
      <c r="O16" s="22"/>
      <c r="P16" s="22"/>
      <c r="Q16" s="22"/>
      <c r="R16" s="22"/>
      <c r="S16" s="22"/>
      <c r="T16" s="22"/>
      <c r="U16" s="22"/>
    </row>
    <row r="17" spans="1:21" ht="28.5" x14ac:dyDescent="0.25">
      <c r="A17" s="20" t="s">
        <v>2</v>
      </c>
      <c r="B17" s="21" t="s">
        <v>11</v>
      </c>
      <c r="C17" s="46" t="s">
        <v>375</v>
      </c>
      <c r="D17" s="46" t="s">
        <v>375</v>
      </c>
      <c r="E17" s="22"/>
      <c r="F17" s="22"/>
      <c r="G17" s="22"/>
      <c r="H17" s="22"/>
      <c r="I17" s="22"/>
      <c r="J17" s="22"/>
      <c r="K17" s="22"/>
      <c r="L17" s="22"/>
      <c r="M17" s="22"/>
      <c r="N17" s="22"/>
      <c r="O17" s="22"/>
      <c r="P17" s="22"/>
      <c r="Q17" s="22"/>
      <c r="R17" s="22"/>
      <c r="S17" s="22"/>
      <c r="T17" s="22"/>
      <c r="U17" s="22"/>
    </row>
    <row r="18" spans="1:21" ht="42.75" x14ac:dyDescent="0.25">
      <c r="A18" s="20" t="s">
        <v>2</v>
      </c>
      <c r="B18" s="21" t="s">
        <v>12</v>
      </c>
      <c r="C18" s="46" t="s">
        <v>375</v>
      </c>
      <c r="D18" s="46" t="s">
        <v>375</v>
      </c>
      <c r="E18" s="22"/>
      <c r="F18" s="22"/>
      <c r="G18" s="22"/>
      <c r="H18" s="22"/>
      <c r="I18" s="22"/>
      <c r="J18" s="22"/>
      <c r="K18" s="22"/>
      <c r="L18" s="22"/>
      <c r="M18" s="22"/>
      <c r="N18" s="22"/>
      <c r="O18" s="22"/>
      <c r="P18" s="22"/>
      <c r="Q18" s="22"/>
      <c r="R18" s="22"/>
      <c r="S18" s="22"/>
      <c r="T18" s="22"/>
      <c r="U18" s="22"/>
    </row>
    <row r="19" spans="1:21" ht="52.5" customHeight="1" x14ac:dyDescent="0.25">
      <c r="A19" s="20" t="s">
        <v>2</v>
      </c>
      <c r="B19" s="21" t="s">
        <v>13</v>
      </c>
      <c r="C19" s="46" t="s">
        <v>375</v>
      </c>
      <c r="D19" s="46" t="s">
        <v>375</v>
      </c>
      <c r="E19" s="22"/>
      <c r="F19" s="22"/>
      <c r="G19" s="22"/>
      <c r="H19" s="22"/>
      <c r="I19" s="22"/>
      <c r="J19" s="22"/>
      <c r="K19" s="22"/>
      <c r="L19" s="22"/>
      <c r="M19" s="22"/>
      <c r="N19" s="22"/>
      <c r="O19" s="22"/>
      <c r="P19" s="22"/>
      <c r="Q19" s="22"/>
      <c r="R19" s="22"/>
      <c r="S19" s="22"/>
      <c r="T19" s="22"/>
      <c r="U19" s="22"/>
    </row>
    <row r="20" spans="1:21" ht="26.25" customHeight="1" x14ac:dyDescent="0.25">
      <c r="A20" s="20" t="s">
        <v>2</v>
      </c>
      <c r="B20" s="21" t="s">
        <v>14</v>
      </c>
      <c r="C20" s="46" t="s">
        <v>375</v>
      </c>
      <c r="D20" s="46" t="s">
        <v>375</v>
      </c>
      <c r="E20" s="22"/>
      <c r="F20" s="22"/>
      <c r="G20" s="22"/>
      <c r="H20" s="22"/>
      <c r="I20" s="22"/>
      <c r="J20" s="22"/>
      <c r="K20" s="22"/>
      <c r="L20" s="22"/>
      <c r="M20" s="22"/>
      <c r="N20" s="22"/>
      <c r="O20" s="22"/>
      <c r="P20" s="22"/>
      <c r="Q20" s="22"/>
      <c r="R20" s="22"/>
      <c r="S20" s="22"/>
      <c r="T20" s="22"/>
      <c r="U20" s="22"/>
    </row>
    <row r="21" spans="1:21" ht="86.25" customHeight="1" x14ac:dyDescent="0.25">
      <c r="A21" s="26" t="s">
        <v>15</v>
      </c>
      <c r="B21" s="27" t="s">
        <v>276</v>
      </c>
      <c r="C21" s="28"/>
      <c r="D21" s="28"/>
      <c r="E21" s="28"/>
      <c r="F21" s="28"/>
      <c r="G21" s="35">
        <f>G23+G24+G50+G51+G52</f>
        <v>33886.200000000004</v>
      </c>
      <c r="H21" s="35">
        <f t="shared" ref="H21:R21" si="3">H23+H24+H50+H51+H52</f>
        <v>24082.2</v>
      </c>
      <c r="I21" s="35">
        <f t="shared" si="3"/>
        <v>9187.2000000000007</v>
      </c>
      <c r="J21" s="35">
        <f t="shared" si="3"/>
        <v>616.79999999999995</v>
      </c>
      <c r="K21" s="35">
        <f t="shared" si="3"/>
        <v>33886.200000000004</v>
      </c>
      <c r="L21" s="35">
        <f t="shared" si="3"/>
        <v>24082.2</v>
      </c>
      <c r="M21" s="35">
        <f t="shared" si="3"/>
        <v>9187.2000000000007</v>
      </c>
      <c r="N21" s="35">
        <f t="shared" si="3"/>
        <v>616.79999999999995</v>
      </c>
      <c r="O21" s="35">
        <f t="shared" si="3"/>
        <v>33886.200000000004</v>
      </c>
      <c r="P21" s="35">
        <f t="shared" si="3"/>
        <v>24082.2</v>
      </c>
      <c r="Q21" s="35">
        <f t="shared" si="3"/>
        <v>9187.2000000000007</v>
      </c>
      <c r="R21" s="35">
        <f t="shared" si="3"/>
        <v>616.79999999999995</v>
      </c>
      <c r="S21" s="28"/>
      <c r="T21" s="28"/>
      <c r="U21" s="28"/>
    </row>
    <row r="22" spans="1:21" ht="15" customHeight="1" x14ac:dyDescent="0.25">
      <c r="A22" s="3" t="s">
        <v>15</v>
      </c>
      <c r="B22" s="6" t="s">
        <v>3</v>
      </c>
      <c r="C22" s="5"/>
      <c r="D22" s="5"/>
      <c r="E22" s="5"/>
      <c r="F22" s="5"/>
      <c r="G22" s="5"/>
      <c r="H22" s="5"/>
      <c r="I22" s="5"/>
      <c r="J22" s="5"/>
      <c r="K22" s="5"/>
      <c r="L22" s="5"/>
      <c r="M22" s="5"/>
      <c r="N22" s="5"/>
      <c r="O22" s="5"/>
      <c r="P22" s="5"/>
      <c r="Q22" s="5"/>
      <c r="R22" s="5"/>
      <c r="S22" s="5"/>
      <c r="T22" s="5"/>
      <c r="U22" s="5"/>
    </row>
    <row r="23" spans="1:21" ht="28.5" x14ac:dyDescent="0.25">
      <c r="A23" s="20" t="s">
        <v>15</v>
      </c>
      <c r="B23" s="21" t="s">
        <v>16</v>
      </c>
      <c r="C23" s="22" t="s">
        <v>362</v>
      </c>
      <c r="D23" s="22" t="s">
        <v>298</v>
      </c>
      <c r="E23" s="22"/>
      <c r="F23" s="22"/>
      <c r="G23" s="22"/>
      <c r="H23" s="22"/>
      <c r="I23" s="22"/>
      <c r="J23" s="22"/>
      <c r="K23" s="22"/>
      <c r="L23" s="22"/>
      <c r="M23" s="22"/>
      <c r="N23" s="22"/>
      <c r="O23" s="22"/>
      <c r="P23" s="22"/>
      <c r="Q23" s="22"/>
      <c r="R23" s="22"/>
      <c r="S23" s="22"/>
      <c r="T23" s="22"/>
      <c r="U23" s="22"/>
    </row>
    <row r="24" spans="1:21" ht="34.5" customHeight="1" x14ac:dyDescent="0.25">
      <c r="A24" s="20" t="s">
        <v>15</v>
      </c>
      <c r="B24" s="21" t="s">
        <v>17</v>
      </c>
      <c r="C24" s="22"/>
      <c r="D24" s="22"/>
      <c r="E24" s="22"/>
      <c r="F24" s="22"/>
      <c r="G24" s="29">
        <f>G28+G31+G35+G36+G38+G40+G41</f>
        <v>33886.200000000004</v>
      </c>
      <c r="H24" s="29">
        <f t="shared" ref="H24:R24" si="4">H28+H31+H35+H36+H38+H40+H41</f>
        <v>24082.2</v>
      </c>
      <c r="I24" s="29">
        <f t="shared" si="4"/>
        <v>9187.2000000000007</v>
      </c>
      <c r="J24" s="29">
        <f t="shared" si="4"/>
        <v>616.79999999999995</v>
      </c>
      <c r="K24" s="29">
        <f t="shared" si="4"/>
        <v>33886.200000000004</v>
      </c>
      <c r="L24" s="29">
        <f t="shared" si="4"/>
        <v>24082.2</v>
      </c>
      <c r="M24" s="29">
        <f t="shared" si="4"/>
        <v>9187.2000000000007</v>
      </c>
      <c r="N24" s="29">
        <f t="shared" si="4"/>
        <v>616.79999999999995</v>
      </c>
      <c r="O24" s="29">
        <f>O28+O31+O35+O36+O38+O40+O41</f>
        <v>33886.200000000004</v>
      </c>
      <c r="P24" s="29">
        <f t="shared" si="4"/>
        <v>24082.2</v>
      </c>
      <c r="Q24" s="29">
        <f t="shared" si="4"/>
        <v>9187.2000000000007</v>
      </c>
      <c r="R24" s="29">
        <f t="shared" si="4"/>
        <v>616.79999999999995</v>
      </c>
      <c r="S24" s="22"/>
      <c r="T24" s="22"/>
      <c r="U24" s="22"/>
    </row>
    <row r="25" spans="1:21" ht="19.5" customHeight="1" x14ac:dyDescent="0.25">
      <c r="A25" s="3" t="s">
        <v>15</v>
      </c>
      <c r="B25" s="13" t="s">
        <v>5</v>
      </c>
      <c r="C25" s="5"/>
      <c r="D25" s="5"/>
      <c r="E25" s="5"/>
      <c r="F25" s="5"/>
      <c r="G25" s="5"/>
      <c r="H25" s="5"/>
      <c r="I25" s="5"/>
      <c r="J25" s="5"/>
      <c r="K25" s="5"/>
      <c r="L25" s="5"/>
      <c r="M25" s="5"/>
      <c r="N25" s="5"/>
      <c r="O25" s="5"/>
      <c r="P25" s="5"/>
      <c r="Q25" s="5"/>
      <c r="R25" s="5"/>
      <c r="S25" s="5"/>
      <c r="T25" s="5"/>
      <c r="U25" s="5"/>
    </row>
    <row r="26" spans="1:21" ht="98.25" customHeight="1" x14ac:dyDescent="0.25">
      <c r="A26" s="3" t="s">
        <v>15</v>
      </c>
      <c r="B26" s="7" t="s">
        <v>18</v>
      </c>
      <c r="C26" s="5" t="s">
        <v>297</v>
      </c>
      <c r="D26" s="5" t="s">
        <v>298</v>
      </c>
      <c r="E26" s="5"/>
      <c r="F26" s="5"/>
      <c r="G26" s="5"/>
      <c r="H26" s="5"/>
      <c r="I26" s="5"/>
      <c r="J26" s="5"/>
      <c r="K26" s="5"/>
      <c r="L26" s="5"/>
      <c r="M26" s="5"/>
      <c r="N26" s="5"/>
      <c r="O26" s="5"/>
      <c r="P26" s="5"/>
      <c r="Q26" s="5"/>
      <c r="R26" s="5"/>
      <c r="S26" s="5"/>
      <c r="T26" s="5"/>
      <c r="U26" s="5"/>
    </row>
    <row r="27" spans="1:21" ht="67.5" customHeight="1" x14ac:dyDescent="0.25">
      <c r="A27" s="3" t="s">
        <v>15</v>
      </c>
      <c r="B27" s="7" t="s">
        <v>19</v>
      </c>
      <c r="C27" s="5" t="s">
        <v>297</v>
      </c>
      <c r="D27" s="5" t="s">
        <v>298</v>
      </c>
      <c r="E27" s="5"/>
      <c r="F27" s="5"/>
      <c r="G27" s="5"/>
      <c r="H27" s="5"/>
      <c r="I27" s="5"/>
      <c r="J27" s="5"/>
      <c r="K27" s="5"/>
      <c r="L27" s="5"/>
      <c r="M27" s="5"/>
      <c r="N27" s="5"/>
      <c r="O27" s="5"/>
      <c r="P27" s="5"/>
      <c r="Q27" s="5"/>
      <c r="R27" s="5"/>
      <c r="S27" s="5"/>
      <c r="T27" s="5"/>
      <c r="U27" s="5"/>
    </row>
    <row r="28" spans="1:21" ht="79.5" customHeight="1" x14ac:dyDescent="0.25">
      <c r="A28" s="3" t="s">
        <v>15</v>
      </c>
      <c r="B28" s="7" t="s">
        <v>20</v>
      </c>
      <c r="C28" s="5"/>
      <c r="D28" s="5" t="s">
        <v>299</v>
      </c>
      <c r="E28" s="5"/>
      <c r="F28" s="7" t="s">
        <v>300</v>
      </c>
      <c r="G28" s="5">
        <v>1697</v>
      </c>
      <c r="H28" s="5">
        <v>0</v>
      </c>
      <c r="I28" s="5">
        <v>1680</v>
      </c>
      <c r="J28" s="5">
        <v>17</v>
      </c>
      <c r="K28" s="5">
        <v>1697</v>
      </c>
      <c r="L28" s="5">
        <v>0</v>
      </c>
      <c r="M28" s="5">
        <v>1680</v>
      </c>
      <c r="N28" s="5">
        <v>17</v>
      </c>
      <c r="O28" s="5">
        <v>1697</v>
      </c>
      <c r="P28" s="5">
        <v>0</v>
      </c>
      <c r="Q28" s="5">
        <v>1680</v>
      </c>
      <c r="R28" s="5">
        <v>17</v>
      </c>
      <c r="S28" s="5"/>
      <c r="T28" s="7" t="s">
        <v>301</v>
      </c>
      <c r="U28" s="7" t="s">
        <v>301</v>
      </c>
    </row>
    <row r="29" spans="1:21" ht="51.75" customHeight="1" x14ac:dyDescent="0.25">
      <c r="A29" s="3" t="s">
        <v>15</v>
      </c>
      <c r="B29" s="7" t="s">
        <v>21</v>
      </c>
      <c r="C29" s="44" t="s">
        <v>375</v>
      </c>
      <c r="D29" s="44" t="s">
        <v>375</v>
      </c>
      <c r="E29" s="5"/>
      <c r="F29" s="5"/>
      <c r="G29" s="5"/>
      <c r="H29" s="5"/>
      <c r="I29" s="5"/>
      <c r="J29" s="5"/>
      <c r="K29" s="5"/>
      <c r="L29" s="5"/>
      <c r="M29" s="5"/>
      <c r="N29" s="5"/>
      <c r="O29" s="5"/>
      <c r="P29" s="5"/>
      <c r="Q29" s="5"/>
      <c r="R29" s="5"/>
      <c r="S29" s="5"/>
      <c r="T29" s="5"/>
      <c r="U29" s="5"/>
    </row>
    <row r="30" spans="1:21" ht="111" customHeight="1" x14ac:dyDescent="0.25">
      <c r="A30" s="3" t="s">
        <v>15</v>
      </c>
      <c r="B30" s="7" t="s">
        <v>22</v>
      </c>
      <c r="C30" s="7" t="s">
        <v>302</v>
      </c>
      <c r="D30" s="5" t="s">
        <v>298</v>
      </c>
      <c r="E30" s="5"/>
      <c r="F30" s="5"/>
      <c r="G30" s="5"/>
      <c r="H30" s="5"/>
      <c r="I30" s="5"/>
      <c r="J30" s="5"/>
      <c r="K30" s="5"/>
      <c r="L30" s="5"/>
      <c r="M30" s="5"/>
      <c r="N30" s="5"/>
      <c r="O30" s="5"/>
      <c r="P30" s="5"/>
      <c r="Q30" s="5"/>
      <c r="R30" s="5"/>
      <c r="S30" s="5"/>
      <c r="T30" s="5"/>
      <c r="U30" s="5"/>
    </row>
    <row r="31" spans="1:21" ht="162.75" customHeight="1" x14ac:dyDescent="0.25">
      <c r="A31" s="3" t="s">
        <v>15</v>
      </c>
      <c r="B31" s="7" t="s">
        <v>23</v>
      </c>
      <c r="C31" s="5"/>
      <c r="D31" s="5" t="s">
        <v>299</v>
      </c>
      <c r="E31" s="5"/>
      <c r="F31" s="7" t="s">
        <v>300</v>
      </c>
      <c r="G31" s="5">
        <v>2669.7</v>
      </c>
      <c r="H31" s="5">
        <v>2000.3</v>
      </c>
      <c r="I31" s="5">
        <v>666.7</v>
      </c>
      <c r="J31" s="5">
        <v>2.7</v>
      </c>
      <c r="K31" s="5">
        <v>2669.7</v>
      </c>
      <c r="L31" s="5">
        <v>2000.3</v>
      </c>
      <c r="M31" s="5">
        <v>666.7</v>
      </c>
      <c r="N31" s="5">
        <v>2.7</v>
      </c>
      <c r="O31" s="5">
        <v>2669.7</v>
      </c>
      <c r="P31" s="5">
        <v>2000.3</v>
      </c>
      <c r="Q31" s="5">
        <v>666.7</v>
      </c>
      <c r="R31" s="5">
        <v>2.7</v>
      </c>
      <c r="S31" s="5"/>
      <c r="T31" s="7" t="s">
        <v>303</v>
      </c>
      <c r="U31" s="7" t="s">
        <v>303</v>
      </c>
    </row>
    <row r="32" spans="1:21" s="2" customFormat="1" ht="45" x14ac:dyDescent="0.25">
      <c r="A32" s="3" t="s">
        <v>15</v>
      </c>
      <c r="B32" s="7" t="s">
        <v>24</v>
      </c>
      <c r="C32" s="44" t="s">
        <v>375</v>
      </c>
      <c r="D32" s="44" t="s">
        <v>375</v>
      </c>
      <c r="E32" s="10"/>
      <c r="F32" s="10"/>
      <c r="G32" s="10"/>
      <c r="H32" s="10"/>
      <c r="I32" s="10"/>
      <c r="J32" s="10"/>
      <c r="K32" s="10"/>
      <c r="L32" s="10"/>
      <c r="M32" s="10"/>
      <c r="N32" s="10"/>
      <c r="O32" s="10"/>
      <c r="P32" s="10"/>
      <c r="Q32" s="10"/>
      <c r="R32" s="10"/>
      <c r="S32" s="10"/>
      <c r="T32" s="10"/>
      <c r="U32" s="10"/>
    </row>
    <row r="33" spans="1:21" s="2" customFormat="1" ht="75.75" customHeight="1" x14ac:dyDescent="0.25">
      <c r="A33" s="3" t="s">
        <v>15</v>
      </c>
      <c r="B33" s="12" t="s">
        <v>25</v>
      </c>
      <c r="C33" s="10" t="s">
        <v>297</v>
      </c>
      <c r="D33" s="10" t="s">
        <v>298</v>
      </c>
      <c r="E33" s="10"/>
      <c r="F33" s="10"/>
      <c r="G33" s="10"/>
      <c r="H33" s="10"/>
      <c r="I33" s="10"/>
      <c r="J33" s="10"/>
      <c r="K33" s="10"/>
      <c r="L33" s="10"/>
      <c r="M33" s="10"/>
      <c r="N33" s="10"/>
      <c r="O33" s="10"/>
      <c r="P33" s="10"/>
      <c r="Q33" s="10"/>
      <c r="R33" s="10"/>
      <c r="S33" s="10"/>
      <c r="T33" s="10"/>
      <c r="U33" s="10"/>
    </row>
    <row r="34" spans="1:21" s="2" customFormat="1" ht="70.5" customHeight="1" x14ac:dyDescent="0.25">
      <c r="A34" s="3" t="s">
        <v>15</v>
      </c>
      <c r="B34" s="12" t="s">
        <v>26</v>
      </c>
      <c r="C34" s="10" t="s">
        <v>297</v>
      </c>
      <c r="D34" s="10" t="s">
        <v>298</v>
      </c>
      <c r="E34" s="10"/>
      <c r="F34" s="10"/>
      <c r="G34" s="10"/>
      <c r="H34" s="10"/>
      <c r="I34" s="10"/>
      <c r="J34" s="10"/>
      <c r="K34" s="10"/>
      <c r="L34" s="10"/>
      <c r="M34" s="10"/>
      <c r="N34" s="10"/>
      <c r="O34" s="10"/>
      <c r="P34" s="10"/>
      <c r="Q34" s="10"/>
      <c r="R34" s="10"/>
      <c r="S34" s="10"/>
      <c r="T34" s="10"/>
      <c r="U34" s="10"/>
    </row>
    <row r="35" spans="1:21" s="2" customFormat="1" ht="104.25" customHeight="1" x14ac:dyDescent="0.25">
      <c r="A35" s="3" t="s">
        <v>15</v>
      </c>
      <c r="B35" s="7" t="s">
        <v>27</v>
      </c>
      <c r="C35" s="10"/>
      <c r="D35" s="10" t="s">
        <v>299</v>
      </c>
      <c r="E35" s="10"/>
      <c r="F35" s="7" t="s">
        <v>304</v>
      </c>
      <c r="G35" s="10">
        <v>12.2</v>
      </c>
      <c r="H35" s="10">
        <v>0</v>
      </c>
      <c r="I35" s="10">
        <v>0</v>
      </c>
      <c r="J35" s="10">
        <v>12.2</v>
      </c>
      <c r="K35" s="10">
        <v>12.2</v>
      </c>
      <c r="L35" s="10">
        <v>0</v>
      </c>
      <c r="M35" s="10">
        <v>0</v>
      </c>
      <c r="N35" s="10">
        <v>12.2</v>
      </c>
      <c r="O35" s="10">
        <v>12.2</v>
      </c>
      <c r="P35" s="10">
        <v>0</v>
      </c>
      <c r="Q35" s="10">
        <v>0</v>
      </c>
      <c r="R35" s="10">
        <v>12.2</v>
      </c>
      <c r="S35" s="10"/>
      <c r="T35" s="10" t="s">
        <v>305</v>
      </c>
      <c r="U35" s="10" t="s">
        <v>305</v>
      </c>
    </row>
    <row r="36" spans="1:21" s="2" customFormat="1" ht="114.75" customHeight="1" x14ac:dyDescent="0.25">
      <c r="A36" s="3" t="s">
        <v>15</v>
      </c>
      <c r="B36" s="7" t="s">
        <v>28</v>
      </c>
      <c r="C36" s="10"/>
      <c r="D36" s="10" t="s">
        <v>299</v>
      </c>
      <c r="E36" s="10"/>
      <c r="F36" s="7" t="s">
        <v>304</v>
      </c>
      <c r="G36" s="10">
        <v>1200</v>
      </c>
      <c r="H36" s="10">
        <v>0</v>
      </c>
      <c r="I36" s="10">
        <v>1200</v>
      </c>
      <c r="J36" s="10">
        <v>0</v>
      </c>
      <c r="K36" s="10">
        <v>1200</v>
      </c>
      <c r="L36" s="10">
        <v>0</v>
      </c>
      <c r="M36" s="10">
        <v>1200</v>
      </c>
      <c r="N36" s="10">
        <v>0</v>
      </c>
      <c r="O36" s="10">
        <v>1200</v>
      </c>
      <c r="P36" s="10">
        <v>0</v>
      </c>
      <c r="Q36" s="10">
        <v>1200</v>
      </c>
      <c r="R36" s="10">
        <v>0</v>
      </c>
      <c r="S36" s="10"/>
      <c r="T36" s="10" t="s">
        <v>305</v>
      </c>
      <c r="U36" s="10" t="s">
        <v>305</v>
      </c>
    </row>
    <row r="37" spans="1:21" s="2" customFormat="1" ht="67.5" customHeight="1" x14ac:dyDescent="0.25">
      <c r="A37" s="3" t="s">
        <v>15</v>
      </c>
      <c r="B37" s="7" t="s">
        <v>29</v>
      </c>
      <c r="C37" s="7" t="s">
        <v>306</v>
      </c>
      <c r="D37" s="10" t="s">
        <v>298</v>
      </c>
      <c r="E37" s="10"/>
      <c r="F37" s="10"/>
      <c r="G37" s="10"/>
      <c r="H37" s="10"/>
      <c r="I37" s="10"/>
      <c r="J37" s="10"/>
      <c r="K37" s="10"/>
      <c r="L37" s="10"/>
      <c r="M37" s="10"/>
      <c r="N37" s="10"/>
      <c r="O37" s="10"/>
      <c r="P37" s="10"/>
      <c r="Q37" s="10"/>
      <c r="R37" s="10"/>
      <c r="S37" s="10"/>
      <c r="T37" s="10"/>
      <c r="U37" s="10"/>
    </row>
    <row r="38" spans="1:21" s="11" customFormat="1" ht="81.75" customHeight="1" x14ac:dyDescent="0.25">
      <c r="A38" s="3" t="s">
        <v>15</v>
      </c>
      <c r="B38" s="7" t="s">
        <v>30</v>
      </c>
      <c r="C38" s="16"/>
      <c r="D38" s="16" t="s">
        <v>299</v>
      </c>
      <c r="E38" s="16"/>
      <c r="F38" s="7" t="s">
        <v>307</v>
      </c>
      <c r="G38" s="16">
        <v>22081.9</v>
      </c>
      <c r="H38" s="16">
        <v>22081.9</v>
      </c>
      <c r="I38" s="16">
        <v>0</v>
      </c>
      <c r="J38" s="16">
        <v>0</v>
      </c>
      <c r="K38" s="16">
        <v>22081.9</v>
      </c>
      <c r="L38" s="16">
        <v>22081.9</v>
      </c>
      <c r="M38" s="16">
        <v>0</v>
      </c>
      <c r="N38" s="16">
        <v>0</v>
      </c>
      <c r="O38" s="16">
        <v>22081.9</v>
      </c>
      <c r="P38" s="16">
        <v>22081.9</v>
      </c>
      <c r="Q38" s="16">
        <v>0</v>
      </c>
      <c r="R38" s="16">
        <v>0</v>
      </c>
      <c r="S38" s="16"/>
      <c r="T38" s="16">
        <v>190</v>
      </c>
      <c r="U38" s="16">
        <v>190</v>
      </c>
    </row>
    <row r="39" spans="1:21" s="2" customFormat="1" ht="60" x14ac:dyDescent="0.25">
      <c r="A39" s="3" t="s">
        <v>15</v>
      </c>
      <c r="B39" s="7" t="s">
        <v>31</v>
      </c>
      <c r="C39" s="7" t="s">
        <v>308</v>
      </c>
      <c r="D39" s="10" t="s">
        <v>298</v>
      </c>
      <c r="E39" s="10"/>
      <c r="F39" s="10"/>
      <c r="G39" s="10"/>
      <c r="H39" s="10"/>
      <c r="I39" s="10"/>
      <c r="J39" s="10"/>
      <c r="K39" s="10"/>
      <c r="L39" s="10"/>
      <c r="M39" s="10"/>
      <c r="N39" s="10"/>
      <c r="O39" s="10"/>
      <c r="P39" s="10"/>
      <c r="Q39" s="10"/>
      <c r="R39" s="10"/>
      <c r="S39" s="10"/>
      <c r="T39" s="10"/>
      <c r="U39" s="10"/>
    </row>
    <row r="40" spans="1:21" s="2" customFormat="1" ht="206.25" customHeight="1" x14ac:dyDescent="0.25">
      <c r="A40" s="3" t="s">
        <v>15</v>
      </c>
      <c r="B40" s="7" t="s">
        <v>32</v>
      </c>
      <c r="C40" s="10"/>
      <c r="D40" s="10" t="s">
        <v>299</v>
      </c>
      <c r="E40" s="10"/>
      <c r="F40" s="7" t="s">
        <v>309</v>
      </c>
      <c r="G40" s="10">
        <v>380.1</v>
      </c>
      <c r="H40" s="10">
        <v>0</v>
      </c>
      <c r="I40" s="10">
        <v>379.7</v>
      </c>
      <c r="J40" s="10">
        <v>0.4</v>
      </c>
      <c r="K40" s="10">
        <v>380.1</v>
      </c>
      <c r="L40" s="10">
        <v>0</v>
      </c>
      <c r="M40" s="10">
        <v>379.7</v>
      </c>
      <c r="N40" s="10">
        <v>0.4</v>
      </c>
      <c r="O40" s="10">
        <v>380.1</v>
      </c>
      <c r="P40" s="10">
        <v>0</v>
      </c>
      <c r="Q40" s="10">
        <v>379.7</v>
      </c>
      <c r="R40" s="10">
        <v>0.4</v>
      </c>
      <c r="S40" s="10"/>
      <c r="T40" s="10" t="s">
        <v>310</v>
      </c>
      <c r="U40" s="10" t="s">
        <v>310</v>
      </c>
    </row>
    <row r="41" spans="1:21" s="2" customFormat="1" ht="96.75" customHeight="1" x14ac:dyDescent="0.25">
      <c r="A41" s="32" t="s">
        <v>15</v>
      </c>
      <c r="B41" s="33" t="s">
        <v>33</v>
      </c>
      <c r="C41" s="34"/>
      <c r="D41" s="34"/>
      <c r="E41" s="34"/>
      <c r="F41" s="34"/>
      <c r="G41" s="37">
        <f>G42+G43</f>
        <v>5845.3</v>
      </c>
      <c r="H41" s="37">
        <f t="shared" ref="H41:R41" si="5">H42+H43</f>
        <v>0</v>
      </c>
      <c r="I41" s="37">
        <f t="shared" si="5"/>
        <v>5260.8</v>
      </c>
      <c r="J41" s="37">
        <f t="shared" si="5"/>
        <v>584.5</v>
      </c>
      <c r="K41" s="37">
        <f t="shared" si="5"/>
        <v>5845.3</v>
      </c>
      <c r="L41" s="37">
        <f t="shared" si="5"/>
        <v>0</v>
      </c>
      <c r="M41" s="37">
        <f t="shared" si="5"/>
        <v>5260.8</v>
      </c>
      <c r="N41" s="37">
        <f t="shared" si="5"/>
        <v>584.5</v>
      </c>
      <c r="O41" s="37">
        <f t="shared" si="5"/>
        <v>5845.3</v>
      </c>
      <c r="P41" s="37">
        <f t="shared" si="5"/>
        <v>0</v>
      </c>
      <c r="Q41" s="37">
        <f t="shared" si="5"/>
        <v>5260.8</v>
      </c>
      <c r="R41" s="37">
        <f t="shared" si="5"/>
        <v>584.5</v>
      </c>
      <c r="S41" s="34"/>
      <c r="T41" s="34"/>
      <c r="U41" s="34"/>
    </row>
    <row r="42" spans="1:21" s="2" customFormat="1" ht="67.5" customHeight="1" x14ac:dyDescent="0.25">
      <c r="A42" s="3" t="s">
        <v>15</v>
      </c>
      <c r="B42" s="7" t="s">
        <v>34</v>
      </c>
      <c r="C42" s="10"/>
      <c r="D42" s="10" t="s">
        <v>299</v>
      </c>
      <c r="E42" s="7"/>
      <c r="F42" s="7" t="s">
        <v>311</v>
      </c>
      <c r="G42" s="10">
        <v>1804.9</v>
      </c>
      <c r="H42" s="10">
        <v>0</v>
      </c>
      <c r="I42" s="10">
        <v>1624.4</v>
      </c>
      <c r="J42" s="10">
        <v>180.5</v>
      </c>
      <c r="K42" s="10">
        <v>1804.9</v>
      </c>
      <c r="L42" s="10">
        <v>0</v>
      </c>
      <c r="M42" s="10">
        <v>1624.4</v>
      </c>
      <c r="N42" s="10">
        <v>180.5</v>
      </c>
      <c r="O42" s="10">
        <v>1804.9</v>
      </c>
      <c r="P42" s="10">
        <v>0</v>
      </c>
      <c r="Q42" s="10">
        <v>1624.4</v>
      </c>
      <c r="R42" s="10">
        <v>180.5</v>
      </c>
      <c r="S42" s="10"/>
      <c r="T42" s="10" t="s">
        <v>312</v>
      </c>
      <c r="U42" s="10" t="s">
        <v>312</v>
      </c>
    </row>
    <row r="43" spans="1:21" s="2" customFormat="1" ht="70.5" customHeight="1" x14ac:dyDescent="0.25">
      <c r="A43" s="3" t="s">
        <v>15</v>
      </c>
      <c r="B43" s="7" t="s">
        <v>35</v>
      </c>
      <c r="C43" s="10"/>
      <c r="D43" s="10" t="s">
        <v>299</v>
      </c>
      <c r="E43" s="10"/>
      <c r="F43" s="7" t="s">
        <v>313</v>
      </c>
      <c r="G43" s="10">
        <v>4040.4</v>
      </c>
      <c r="H43" s="10">
        <v>0</v>
      </c>
      <c r="I43" s="10">
        <v>3636.4</v>
      </c>
      <c r="J43" s="10">
        <v>404</v>
      </c>
      <c r="K43" s="10">
        <v>4040.4</v>
      </c>
      <c r="L43" s="10">
        <v>0</v>
      </c>
      <c r="M43" s="10">
        <v>3636.4</v>
      </c>
      <c r="N43" s="10">
        <v>404</v>
      </c>
      <c r="O43" s="10">
        <v>4040.4</v>
      </c>
      <c r="P43" s="10">
        <v>0</v>
      </c>
      <c r="Q43" s="10">
        <v>3636.4</v>
      </c>
      <c r="R43" s="10">
        <v>404</v>
      </c>
      <c r="S43" s="10"/>
      <c r="T43" s="10" t="s">
        <v>314</v>
      </c>
      <c r="U43" s="10" t="s">
        <v>314</v>
      </c>
    </row>
    <row r="44" spans="1:21" s="2" customFormat="1" ht="75.75" customHeight="1" x14ac:dyDescent="0.25">
      <c r="A44" s="3" t="s">
        <v>15</v>
      </c>
      <c r="B44" s="7" t="s">
        <v>36</v>
      </c>
      <c r="C44" s="10" t="s">
        <v>297</v>
      </c>
      <c r="D44" s="10" t="s">
        <v>298</v>
      </c>
      <c r="E44" s="10"/>
      <c r="F44" s="10"/>
      <c r="G44" s="10"/>
      <c r="H44" s="10"/>
      <c r="I44" s="10"/>
      <c r="J44" s="10"/>
      <c r="K44" s="10"/>
      <c r="L44" s="10"/>
      <c r="M44" s="10"/>
      <c r="N44" s="10"/>
      <c r="O44" s="10"/>
      <c r="P44" s="10"/>
      <c r="Q44" s="10"/>
      <c r="R44" s="10"/>
      <c r="S44" s="10"/>
      <c r="T44" s="10"/>
      <c r="U44" s="10"/>
    </row>
    <row r="45" spans="1:21" s="2" customFormat="1" ht="68.25" customHeight="1" x14ac:dyDescent="0.25">
      <c r="A45" s="3" t="s">
        <v>15</v>
      </c>
      <c r="B45" s="7" t="s">
        <v>37</v>
      </c>
      <c r="C45" s="10" t="s">
        <v>297</v>
      </c>
      <c r="D45" s="10" t="s">
        <v>298</v>
      </c>
      <c r="E45" s="10"/>
      <c r="F45" s="10"/>
      <c r="G45" s="10"/>
      <c r="H45" s="10"/>
      <c r="I45" s="10"/>
      <c r="J45" s="10"/>
      <c r="K45" s="10"/>
      <c r="L45" s="10"/>
      <c r="M45" s="10"/>
      <c r="N45" s="10"/>
      <c r="O45" s="10"/>
      <c r="P45" s="10"/>
      <c r="Q45" s="10"/>
      <c r="R45" s="10"/>
      <c r="S45" s="10"/>
      <c r="T45" s="10"/>
      <c r="U45" s="10"/>
    </row>
    <row r="46" spans="1:21" ht="72" customHeight="1" x14ac:dyDescent="0.25">
      <c r="A46" s="3" t="s">
        <v>15</v>
      </c>
      <c r="B46" s="7" t="s">
        <v>258</v>
      </c>
      <c r="C46" s="5"/>
      <c r="D46" s="5" t="s">
        <v>299</v>
      </c>
      <c r="E46" s="5"/>
      <c r="F46" s="7" t="s">
        <v>315</v>
      </c>
      <c r="G46" s="5">
        <v>5544.1</v>
      </c>
      <c r="H46" s="5">
        <v>3650.7</v>
      </c>
      <c r="I46" s="5">
        <v>1887</v>
      </c>
      <c r="J46" s="5">
        <v>6.4</v>
      </c>
      <c r="K46" s="5">
        <v>4712.3</v>
      </c>
      <c r="L46" s="5">
        <v>3330.4</v>
      </c>
      <c r="M46" s="5">
        <v>1377.2</v>
      </c>
      <c r="N46" s="5">
        <v>4.7</v>
      </c>
      <c r="O46" s="5">
        <v>4712.3</v>
      </c>
      <c r="P46" s="5">
        <v>3330.4</v>
      </c>
      <c r="Q46" s="5">
        <v>1377.2</v>
      </c>
      <c r="R46" s="5">
        <v>4.7</v>
      </c>
      <c r="S46" s="7" t="s">
        <v>368</v>
      </c>
      <c r="T46" s="5">
        <v>1690</v>
      </c>
      <c r="U46" s="5">
        <v>1194</v>
      </c>
    </row>
    <row r="47" spans="1:21" ht="81" customHeight="1" x14ac:dyDescent="0.25">
      <c r="A47" s="3" t="s">
        <v>15</v>
      </c>
      <c r="B47" s="7" t="s">
        <v>38</v>
      </c>
      <c r="C47" s="44" t="s">
        <v>375</v>
      </c>
      <c r="D47" s="44" t="s">
        <v>375</v>
      </c>
      <c r="E47" s="5"/>
      <c r="F47" s="5"/>
      <c r="G47" s="5"/>
      <c r="H47" s="5"/>
      <c r="I47" s="5"/>
      <c r="J47" s="5"/>
      <c r="K47" s="5"/>
      <c r="L47" s="5"/>
      <c r="M47" s="5"/>
      <c r="N47" s="5"/>
      <c r="O47" s="5"/>
      <c r="P47" s="5"/>
      <c r="Q47" s="5"/>
      <c r="R47" s="5"/>
      <c r="S47" s="5"/>
      <c r="T47" s="5"/>
      <c r="U47" s="5"/>
    </row>
    <row r="48" spans="1:21" ht="66" customHeight="1" x14ac:dyDescent="0.25">
      <c r="A48" s="3" t="s">
        <v>15</v>
      </c>
      <c r="B48" s="7" t="s">
        <v>39</v>
      </c>
      <c r="C48" s="7" t="s">
        <v>316</v>
      </c>
      <c r="D48" s="5" t="s">
        <v>298</v>
      </c>
      <c r="E48" s="5"/>
      <c r="F48" s="5"/>
      <c r="G48" s="5"/>
      <c r="H48" s="5"/>
      <c r="I48" s="5"/>
      <c r="J48" s="5"/>
      <c r="K48" s="5"/>
      <c r="L48" s="5"/>
      <c r="M48" s="5"/>
      <c r="N48" s="5"/>
      <c r="O48" s="5"/>
      <c r="P48" s="5"/>
      <c r="Q48" s="5"/>
      <c r="R48" s="5"/>
      <c r="S48" s="5"/>
      <c r="T48" s="5"/>
      <c r="U48" s="5"/>
    </row>
    <row r="49" spans="1:21" ht="136.5" customHeight="1" x14ac:dyDescent="0.25">
      <c r="A49" s="3" t="s">
        <v>15</v>
      </c>
      <c r="B49" s="7" t="s">
        <v>40</v>
      </c>
      <c r="C49" s="5"/>
      <c r="D49" s="5" t="s">
        <v>299</v>
      </c>
      <c r="E49" s="5"/>
      <c r="F49" s="7" t="s">
        <v>317</v>
      </c>
      <c r="G49" s="5">
        <v>561.79999999999995</v>
      </c>
      <c r="H49" s="5">
        <v>0</v>
      </c>
      <c r="I49" s="5">
        <v>561.79999999999995</v>
      </c>
      <c r="J49" s="5">
        <v>0</v>
      </c>
      <c r="K49" s="5">
        <v>0</v>
      </c>
      <c r="L49" s="5">
        <v>0</v>
      </c>
      <c r="M49" s="5">
        <v>0</v>
      </c>
      <c r="N49" s="5">
        <v>0</v>
      </c>
      <c r="O49" s="5">
        <v>0</v>
      </c>
      <c r="P49" s="5">
        <v>0</v>
      </c>
      <c r="Q49" s="5">
        <v>0</v>
      </c>
      <c r="R49" s="5">
        <v>0</v>
      </c>
      <c r="S49" s="7" t="s">
        <v>367</v>
      </c>
      <c r="T49" s="10">
        <v>30</v>
      </c>
      <c r="U49" s="10">
        <v>0</v>
      </c>
    </row>
    <row r="50" spans="1:21" ht="28.5" x14ac:dyDescent="0.25">
      <c r="A50" s="20" t="s">
        <v>15</v>
      </c>
      <c r="B50" s="21" t="s">
        <v>41</v>
      </c>
      <c r="C50" s="46" t="s">
        <v>375</v>
      </c>
      <c r="D50" s="46" t="s">
        <v>375</v>
      </c>
      <c r="E50" s="22"/>
      <c r="F50" s="22"/>
      <c r="G50" s="22"/>
      <c r="H50" s="22"/>
      <c r="I50" s="22"/>
      <c r="J50" s="22"/>
      <c r="K50" s="22"/>
      <c r="L50" s="22"/>
      <c r="M50" s="22"/>
      <c r="N50" s="22"/>
      <c r="O50" s="22"/>
      <c r="P50" s="22"/>
      <c r="Q50" s="22"/>
      <c r="R50" s="22"/>
      <c r="S50" s="22"/>
      <c r="T50" s="22"/>
      <c r="U50" s="22"/>
    </row>
    <row r="51" spans="1:21" ht="42.75" x14ac:dyDescent="0.25">
      <c r="A51" s="20" t="s">
        <v>15</v>
      </c>
      <c r="B51" s="21" t="s">
        <v>42</v>
      </c>
      <c r="C51" s="46" t="s">
        <v>375</v>
      </c>
      <c r="D51" s="46" t="s">
        <v>375</v>
      </c>
      <c r="E51" s="22"/>
      <c r="F51" s="22"/>
      <c r="G51" s="22"/>
      <c r="H51" s="22"/>
      <c r="I51" s="22"/>
      <c r="J51" s="22"/>
      <c r="K51" s="22"/>
      <c r="L51" s="22"/>
      <c r="M51" s="22"/>
      <c r="N51" s="22"/>
      <c r="O51" s="22"/>
      <c r="P51" s="22"/>
      <c r="Q51" s="22"/>
      <c r="R51" s="22"/>
      <c r="S51" s="22"/>
      <c r="T51" s="22"/>
      <c r="U51" s="22"/>
    </row>
    <row r="52" spans="1:21" ht="42.75" x14ac:dyDescent="0.25">
      <c r="A52" s="20" t="s">
        <v>15</v>
      </c>
      <c r="B52" s="21" t="s">
        <v>43</v>
      </c>
      <c r="C52" s="46" t="s">
        <v>375</v>
      </c>
      <c r="D52" s="46" t="s">
        <v>375</v>
      </c>
      <c r="E52" s="22"/>
      <c r="F52" s="22"/>
      <c r="G52" s="22"/>
      <c r="H52" s="22"/>
      <c r="I52" s="22"/>
      <c r="J52" s="22"/>
      <c r="K52" s="22"/>
      <c r="L52" s="22"/>
      <c r="M52" s="22"/>
      <c r="N52" s="22"/>
      <c r="O52" s="22"/>
      <c r="P52" s="22"/>
      <c r="Q52" s="22"/>
      <c r="R52" s="22"/>
      <c r="S52" s="22"/>
      <c r="T52" s="22"/>
      <c r="U52" s="22"/>
    </row>
    <row r="53" spans="1:21" ht="78.75" customHeight="1" x14ac:dyDescent="0.25">
      <c r="A53" s="26" t="s">
        <v>44</v>
      </c>
      <c r="B53" s="27" t="s">
        <v>277</v>
      </c>
      <c r="C53" s="28"/>
      <c r="D53" s="28"/>
      <c r="E53" s="28"/>
      <c r="F53" s="28"/>
      <c r="G53" s="35">
        <f>G55+G56+G57+G58+G59+G60</f>
        <v>0</v>
      </c>
      <c r="H53" s="35">
        <f t="shared" ref="H53:R53" si="6">H55+H56+H57+H58+H59+H60</f>
        <v>0</v>
      </c>
      <c r="I53" s="35">
        <f t="shared" si="6"/>
        <v>0</v>
      </c>
      <c r="J53" s="35">
        <f t="shared" si="6"/>
        <v>0</v>
      </c>
      <c r="K53" s="35">
        <f t="shared" si="6"/>
        <v>0</v>
      </c>
      <c r="L53" s="35">
        <f t="shared" si="6"/>
        <v>0</v>
      </c>
      <c r="M53" s="35">
        <f t="shared" si="6"/>
        <v>0</v>
      </c>
      <c r="N53" s="35">
        <f t="shared" si="6"/>
        <v>0</v>
      </c>
      <c r="O53" s="35">
        <f t="shared" si="6"/>
        <v>0</v>
      </c>
      <c r="P53" s="35">
        <f t="shared" si="6"/>
        <v>0</v>
      </c>
      <c r="Q53" s="35">
        <f t="shared" si="6"/>
        <v>0</v>
      </c>
      <c r="R53" s="35">
        <f t="shared" si="6"/>
        <v>0</v>
      </c>
      <c r="S53" s="28"/>
      <c r="T53" s="28"/>
      <c r="U53" s="28"/>
    </row>
    <row r="54" spans="1:21" ht="15" customHeight="1" x14ac:dyDescent="0.25">
      <c r="A54" s="3" t="s">
        <v>44</v>
      </c>
      <c r="B54" s="6" t="s">
        <v>3</v>
      </c>
      <c r="C54" s="5"/>
      <c r="D54" s="5"/>
      <c r="E54" s="5"/>
      <c r="F54" s="5"/>
      <c r="G54" s="5"/>
      <c r="H54" s="5"/>
      <c r="I54" s="5"/>
      <c r="J54" s="5"/>
      <c r="K54" s="5"/>
      <c r="L54" s="5"/>
      <c r="M54" s="5"/>
      <c r="N54" s="5"/>
      <c r="O54" s="5"/>
      <c r="P54" s="5"/>
      <c r="Q54" s="5"/>
      <c r="R54" s="5"/>
      <c r="S54" s="5"/>
      <c r="T54" s="5"/>
      <c r="U54" s="5"/>
    </row>
    <row r="55" spans="1:21" ht="42.75" x14ac:dyDescent="0.25">
      <c r="A55" s="20" t="s">
        <v>44</v>
      </c>
      <c r="B55" s="21" t="s">
        <v>45</v>
      </c>
      <c r="C55" s="46" t="s">
        <v>375</v>
      </c>
      <c r="D55" s="46" t="s">
        <v>375</v>
      </c>
      <c r="E55" s="22"/>
      <c r="F55" s="22"/>
      <c r="G55" s="22"/>
      <c r="H55" s="22"/>
      <c r="I55" s="22"/>
      <c r="J55" s="22"/>
      <c r="K55" s="22"/>
      <c r="L55" s="22"/>
      <c r="M55" s="22"/>
      <c r="N55" s="22"/>
      <c r="O55" s="22"/>
      <c r="P55" s="22"/>
      <c r="Q55" s="22"/>
      <c r="R55" s="22"/>
      <c r="S55" s="22"/>
      <c r="T55" s="22"/>
      <c r="U55" s="22"/>
    </row>
    <row r="56" spans="1:21" ht="44.25" customHeight="1" x14ac:dyDescent="0.25">
      <c r="A56" s="20" t="s">
        <v>44</v>
      </c>
      <c r="B56" s="21" t="s">
        <v>46</v>
      </c>
      <c r="C56" s="46" t="s">
        <v>375</v>
      </c>
      <c r="D56" s="46" t="s">
        <v>375</v>
      </c>
      <c r="E56" s="22"/>
      <c r="F56" s="22"/>
      <c r="G56" s="22"/>
      <c r="H56" s="22"/>
      <c r="I56" s="22"/>
      <c r="J56" s="22"/>
      <c r="K56" s="22"/>
      <c r="L56" s="22"/>
      <c r="M56" s="22"/>
      <c r="N56" s="22"/>
      <c r="O56" s="22"/>
      <c r="P56" s="22"/>
      <c r="Q56" s="22"/>
      <c r="R56" s="22"/>
      <c r="S56" s="22"/>
      <c r="T56" s="22"/>
      <c r="U56" s="22"/>
    </row>
    <row r="57" spans="1:21" x14ac:dyDescent="0.25">
      <c r="A57" s="20" t="s">
        <v>44</v>
      </c>
      <c r="B57" s="21" t="s">
        <v>47</v>
      </c>
      <c r="C57" s="46" t="s">
        <v>375</v>
      </c>
      <c r="D57" s="46" t="s">
        <v>375</v>
      </c>
      <c r="E57" s="22"/>
      <c r="F57" s="22"/>
      <c r="G57" s="22"/>
      <c r="H57" s="22"/>
      <c r="I57" s="22"/>
      <c r="J57" s="22"/>
      <c r="K57" s="22"/>
      <c r="L57" s="22"/>
      <c r="M57" s="22"/>
      <c r="N57" s="22"/>
      <c r="O57" s="22"/>
      <c r="P57" s="22"/>
      <c r="Q57" s="22"/>
      <c r="R57" s="22"/>
      <c r="S57" s="22"/>
      <c r="T57" s="22"/>
      <c r="U57" s="22"/>
    </row>
    <row r="58" spans="1:21" ht="42.75" x14ac:dyDescent="0.25">
      <c r="A58" s="20" t="s">
        <v>44</v>
      </c>
      <c r="B58" s="21" t="s">
        <v>48</v>
      </c>
      <c r="C58" s="46" t="s">
        <v>375</v>
      </c>
      <c r="D58" s="46" t="s">
        <v>375</v>
      </c>
      <c r="E58" s="22"/>
      <c r="F58" s="22"/>
      <c r="G58" s="22"/>
      <c r="H58" s="22"/>
      <c r="I58" s="22"/>
      <c r="J58" s="22"/>
      <c r="K58" s="22"/>
      <c r="L58" s="22"/>
      <c r="M58" s="22"/>
      <c r="N58" s="22"/>
      <c r="O58" s="22"/>
      <c r="P58" s="22"/>
      <c r="Q58" s="22"/>
      <c r="R58" s="22"/>
      <c r="S58" s="22"/>
      <c r="T58" s="22"/>
      <c r="U58" s="22"/>
    </row>
    <row r="59" spans="1:21" ht="28.5" x14ac:dyDescent="0.25">
      <c r="A59" s="20" t="s">
        <v>44</v>
      </c>
      <c r="B59" s="21" t="s">
        <v>49</v>
      </c>
      <c r="C59" s="46" t="s">
        <v>375</v>
      </c>
      <c r="D59" s="46" t="s">
        <v>375</v>
      </c>
      <c r="E59" s="22"/>
      <c r="F59" s="22"/>
      <c r="G59" s="22"/>
      <c r="H59" s="22"/>
      <c r="I59" s="22"/>
      <c r="J59" s="22"/>
      <c r="K59" s="22"/>
      <c r="L59" s="22"/>
      <c r="M59" s="22"/>
      <c r="N59" s="22"/>
      <c r="O59" s="22"/>
      <c r="P59" s="22"/>
      <c r="Q59" s="22"/>
      <c r="R59" s="22"/>
      <c r="S59" s="22"/>
      <c r="T59" s="22"/>
      <c r="U59" s="22"/>
    </row>
    <row r="60" spans="1:21" ht="65.25" customHeight="1" x14ac:dyDescent="0.25">
      <c r="A60" s="20" t="s">
        <v>44</v>
      </c>
      <c r="B60" s="21" t="s">
        <v>50</v>
      </c>
      <c r="C60" s="46" t="s">
        <v>375</v>
      </c>
      <c r="D60" s="46" t="s">
        <v>375</v>
      </c>
      <c r="E60" s="22"/>
      <c r="F60" s="22"/>
      <c r="G60" s="22"/>
      <c r="H60" s="22"/>
      <c r="I60" s="22"/>
      <c r="J60" s="22"/>
      <c r="K60" s="22"/>
      <c r="L60" s="22"/>
      <c r="M60" s="22"/>
      <c r="N60" s="22"/>
      <c r="O60" s="22"/>
      <c r="P60" s="22"/>
      <c r="Q60" s="22"/>
      <c r="R60" s="22"/>
      <c r="S60" s="22"/>
      <c r="T60" s="22"/>
      <c r="U60" s="22"/>
    </row>
    <row r="61" spans="1:21" ht="112.5" customHeight="1" x14ac:dyDescent="0.25">
      <c r="A61" s="26" t="s">
        <v>51</v>
      </c>
      <c r="B61" s="27" t="s">
        <v>278</v>
      </c>
      <c r="C61" s="28"/>
      <c r="D61" s="28"/>
      <c r="E61" s="28"/>
      <c r="F61" s="28"/>
      <c r="G61" s="35">
        <f>G63+G67+G71+G72+G73</f>
        <v>15661.97</v>
      </c>
      <c r="H61" s="35">
        <f t="shared" ref="H61:R61" si="7">H63+H67+H71+H72+H73</f>
        <v>0</v>
      </c>
      <c r="I61" s="35">
        <f t="shared" si="7"/>
        <v>15578.4</v>
      </c>
      <c r="J61" s="35">
        <f t="shared" si="7"/>
        <v>83.57</v>
      </c>
      <c r="K61" s="35">
        <f t="shared" si="7"/>
        <v>15049.98</v>
      </c>
      <c r="L61" s="35">
        <f t="shared" si="7"/>
        <v>0</v>
      </c>
      <c r="M61" s="35">
        <f t="shared" si="7"/>
        <v>14966.41</v>
      </c>
      <c r="N61" s="35">
        <f t="shared" si="7"/>
        <v>83.57</v>
      </c>
      <c r="O61" s="35">
        <f t="shared" si="7"/>
        <v>15049.98</v>
      </c>
      <c r="P61" s="35">
        <f t="shared" si="7"/>
        <v>0</v>
      </c>
      <c r="Q61" s="35">
        <f t="shared" si="7"/>
        <v>14966.41</v>
      </c>
      <c r="R61" s="35">
        <f t="shared" si="7"/>
        <v>83.57</v>
      </c>
      <c r="S61" s="28"/>
      <c r="T61" s="28"/>
      <c r="U61" s="28"/>
    </row>
    <row r="62" spans="1:21" ht="15" customHeight="1" x14ac:dyDescent="0.25">
      <c r="A62" s="3" t="s">
        <v>51</v>
      </c>
      <c r="B62" s="6" t="s">
        <v>3</v>
      </c>
      <c r="C62" s="5"/>
      <c r="D62" s="5"/>
      <c r="E62" s="5"/>
      <c r="F62" s="5"/>
      <c r="G62" s="5"/>
      <c r="H62" s="5"/>
      <c r="I62" s="5"/>
      <c r="J62" s="5"/>
      <c r="K62" s="5"/>
      <c r="L62" s="5"/>
      <c r="M62" s="5"/>
      <c r="N62" s="5"/>
      <c r="O62" s="5"/>
      <c r="P62" s="5"/>
      <c r="Q62" s="5"/>
      <c r="R62" s="5"/>
      <c r="S62" s="5"/>
      <c r="T62" s="5"/>
      <c r="U62" s="5"/>
    </row>
    <row r="63" spans="1:21" ht="64.5" customHeight="1" x14ac:dyDescent="0.25">
      <c r="A63" s="20" t="s">
        <v>51</v>
      </c>
      <c r="B63" s="21" t="s">
        <v>52</v>
      </c>
      <c r="C63" s="22"/>
      <c r="D63" s="22"/>
      <c r="E63" s="22"/>
      <c r="F63" s="22"/>
      <c r="G63" s="29">
        <f>G65+G66</f>
        <v>6963.57</v>
      </c>
      <c r="H63" s="29">
        <f t="shared" ref="H63:R63" si="8">H65+H66</f>
        <v>0</v>
      </c>
      <c r="I63" s="29">
        <f t="shared" si="8"/>
        <v>6880</v>
      </c>
      <c r="J63" s="29">
        <f t="shared" si="8"/>
        <v>83.57</v>
      </c>
      <c r="K63" s="29">
        <f t="shared" si="8"/>
        <v>6963.57</v>
      </c>
      <c r="L63" s="29">
        <f t="shared" si="8"/>
        <v>0</v>
      </c>
      <c r="M63" s="29">
        <f t="shared" si="8"/>
        <v>6880</v>
      </c>
      <c r="N63" s="29">
        <f t="shared" si="8"/>
        <v>83.57</v>
      </c>
      <c r="O63" s="29">
        <f t="shared" si="8"/>
        <v>6963.57</v>
      </c>
      <c r="P63" s="29">
        <f t="shared" si="8"/>
        <v>0</v>
      </c>
      <c r="Q63" s="29">
        <f t="shared" si="8"/>
        <v>6880</v>
      </c>
      <c r="R63" s="29">
        <f t="shared" si="8"/>
        <v>83.57</v>
      </c>
      <c r="S63" s="22"/>
      <c r="T63" s="22"/>
      <c r="U63" s="22"/>
    </row>
    <row r="64" spans="1:21" ht="18" customHeight="1" x14ac:dyDescent="0.25">
      <c r="A64" s="3" t="s">
        <v>51</v>
      </c>
      <c r="B64" s="13" t="s">
        <v>5</v>
      </c>
      <c r="C64" s="5"/>
      <c r="D64" s="5"/>
      <c r="E64" s="5"/>
      <c r="F64" s="5"/>
      <c r="G64" s="5"/>
      <c r="H64" s="5"/>
      <c r="I64" s="5"/>
      <c r="J64" s="5"/>
      <c r="K64" s="5"/>
      <c r="L64" s="5"/>
      <c r="M64" s="5"/>
      <c r="N64" s="5"/>
      <c r="O64" s="5"/>
      <c r="P64" s="5"/>
      <c r="Q64" s="5"/>
      <c r="R64" s="5"/>
      <c r="S64" s="5"/>
      <c r="T64" s="5"/>
      <c r="U64" s="5"/>
    </row>
    <row r="65" spans="1:21" s="2" customFormat="1" ht="205.5" customHeight="1" x14ac:dyDescent="0.25">
      <c r="A65" s="3" t="s">
        <v>51</v>
      </c>
      <c r="B65" s="7" t="s">
        <v>53</v>
      </c>
      <c r="C65" s="10"/>
      <c r="D65" s="10" t="s">
        <v>299</v>
      </c>
      <c r="E65" s="13"/>
      <c r="F65" s="13" t="s">
        <v>361</v>
      </c>
      <c r="G65" s="10">
        <v>6963.57</v>
      </c>
      <c r="H65" s="10">
        <v>0</v>
      </c>
      <c r="I65" s="10">
        <v>6880</v>
      </c>
      <c r="J65" s="10">
        <v>83.57</v>
      </c>
      <c r="K65" s="10">
        <v>6963.57</v>
      </c>
      <c r="L65" s="10">
        <v>0</v>
      </c>
      <c r="M65" s="10">
        <v>6880</v>
      </c>
      <c r="N65" s="10">
        <v>83.57</v>
      </c>
      <c r="O65" s="10">
        <v>6963.57</v>
      </c>
      <c r="P65" s="10">
        <v>0</v>
      </c>
      <c r="Q65" s="10">
        <v>6880</v>
      </c>
      <c r="R65" s="10">
        <v>83.57</v>
      </c>
      <c r="S65" s="10"/>
      <c r="T65" s="10" t="s">
        <v>370</v>
      </c>
      <c r="U65" s="10" t="s">
        <v>370</v>
      </c>
    </row>
    <row r="66" spans="1:21" s="2" customFormat="1" ht="81" customHeight="1" x14ac:dyDescent="0.25">
      <c r="A66" s="3" t="s">
        <v>51</v>
      </c>
      <c r="B66" s="7" t="s">
        <v>54</v>
      </c>
      <c r="C66" s="44" t="s">
        <v>375</v>
      </c>
      <c r="D66" s="44" t="s">
        <v>375</v>
      </c>
      <c r="E66" s="10"/>
      <c r="F66" s="10"/>
      <c r="G66" s="10"/>
      <c r="H66" s="10"/>
      <c r="I66" s="10"/>
      <c r="J66" s="10"/>
      <c r="K66" s="10"/>
      <c r="L66" s="10"/>
      <c r="M66" s="10"/>
      <c r="N66" s="10"/>
      <c r="O66" s="10"/>
      <c r="P66" s="10"/>
      <c r="Q66" s="10"/>
      <c r="R66" s="10"/>
      <c r="S66" s="10"/>
      <c r="T66" s="10"/>
      <c r="U66" s="10"/>
    </row>
    <row r="67" spans="1:21" x14ac:dyDescent="0.25">
      <c r="A67" s="20" t="s">
        <v>51</v>
      </c>
      <c r="B67" s="24" t="s">
        <v>55</v>
      </c>
      <c r="C67" s="22"/>
      <c r="D67" s="22"/>
      <c r="E67" s="22"/>
      <c r="F67" s="22"/>
      <c r="G67" s="29">
        <f>G69+G70</f>
        <v>0</v>
      </c>
      <c r="H67" s="29">
        <f t="shared" ref="H67:R67" si="9">H69+H70</f>
        <v>0</v>
      </c>
      <c r="I67" s="29">
        <f t="shared" si="9"/>
        <v>0</v>
      </c>
      <c r="J67" s="29">
        <f t="shared" si="9"/>
        <v>0</v>
      </c>
      <c r="K67" s="29">
        <f t="shared" si="9"/>
        <v>0</v>
      </c>
      <c r="L67" s="29">
        <f t="shared" si="9"/>
        <v>0</v>
      </c>
      <c r="M67" s="29">
        <f t="shared" si="9"/>
        <v>0</v>
      </c>
      <c r="N67" s="29">
        <f t="shared" si="9"/>
        <v>0</v>
      </c>
      <c r="O67" s="29">
        <f t="shared" si="9"/>
        <v>0</v>
      </c>
      <c r="P67" s="29">
        <f t="shared" si="9"/>
        <v>0</v>
      </c>
      <c r="Q67" s="29">
        <f t="shared" si="9"/>
        <v>0</v>
      </c>
      <c r="R67" s="29">
        <f t="shared" si="9"/>
        <v>0</v>
      </c>
      <c r="S67" s="22"/>
      <c r="T67" s="22"/>
      <c r="U67" s="22"/>
    </row>
    <row r="68" spans="1:21" ht="21" customHeight="1" x14ac:dyDescent="0.25">
      <c r="A68" s="3" t="s">
        <v>51</v>
      </c>
      <c r="B68" s="13" t="s">
        <v>5</v>
      </c>
      <c r="C68" s="5"/>
      <c r="D68" s="5"/>
      <c r="E68" s="5"/>
      <c r="F68" s="5"/>
      <c r="G68" s="5"/>
      <c r="H68" s="5"/>
      <c r="I68" s="5"/>
      <c r="J68" s="5"/>
      <c r="K68" s="5"/>
      <c r="L68" s="5"/>
      <c r="M68" s="5"/>
      <c r="N68" s="5"/>
      <c r="O68" s="5"/>
      <c r="P68" s="5"/>
      <c r="Q68" s="5"/>
      <c r="R68" s="5"/>
      <c r="S68" s="5"/>
      <c r="T68" s="5"/>
      <c r="U68" s="5"/>
    </row>
    <row r="69" spans="1:21" s="2" customFormat="1" ht="99" customHeight="1" x14ac:dyDescent="0.25">
      <c r="A69" s="3" t="s">
        <v>51</v>
      </c>
      <c r="B69" s="7" t="s">
        <v>56</v>
      </c>
      <c r="C69" s="10" t="s">
        <v>377</v>
      </c>
      <c r="D69" s="10" t="s">
        <v>298</v>
      </c>
      <c r="E69" s="10"/>
      <c r="F69" s="10"/>
      <c r="G69" s="10"/>
      <c r="H69" s="10"/>
      <c r="I69" s="10"/>
      <c r="J69" s="10"/>
      <c r="K69" s="10"/>
      <c r="L69" s="10"/>
      <c r="M69" s="10"/>
      <c r="N69" s="10"/>
      <c r="O69" s="10"/>
      <c r="P69" s="10"/>
      <c r="Q69" s="10"/>
      <c r="R69" s="10"/>
      <c r="S69" s="10"/>
      <c r="T69" s="10"/>
      <c r="U69" s="10"/>
    </row>
    <row r="70" spans="1:21" s="2" customFormat="1" ht="45" x14ac:dyDescent="0.25">
      <c r="A70" s="3" t="s">
        <v>51</v>
      </c>
      <c r="B70" s="7" t="s">
        <v>57</v>
      </c>
      <c r="C70" s="10" t="s">
        <v>362</v>
      </c>
      <c r="D70" s="10" t="s">
        <v>298</v>
      </c>
      <c r="E70" s="10"/>
      <c r="F70" s="10"/>
      <c r="G70" s="10"/>
      <c r="H70" s="10"/>
      <c r="I70" s="10"/>
      <c r="J70" s="10"/>
      <c r="K70" s="10"/>
      <c r="L70" s="10"/>
      <c r="M70" s="10"/>
      <c r="N70" s="10"/>
      <c r="O70" s="10"/>
      <c r="P70" s="10"/>
      <c r="Q70" s="10"/>
      <c r="R70" s="10"/>
      <c r="S70" s="10"/>
      <c r="T70" s="10"/>
      <c r="U70" s="10"/>
    </row>
    <row r="71" spans="1:21" ht="28.5" x14ac:dyDescent="0.25">
      <c r="A71" s="20" t="s">
        <v>51</v>
      </c>
      <c r="B71" s="21" t="s">
        <v>58</v>
      </c>
      <c r="C71" s="22" t="s">
        <v>378</v>
      </c>
      <c r="D71" s="22" t="s">
        <v>298</v>
      </c>
      <c r="E71" s="22"/>
      <c r="F71" s="22"/>
      <c r="G71" s="22"/>
      <c r="H71" s="22"/>
      <c r="I71" s="22"/>
      <c r="J71" s="22"/>
      <c r="K71" s="22"/>
      <c r="L71" s="22"/>
      <c r="M71" s="22"/>
      <c r="N71" s="22"/>
      <c r="O71" s="22"/>
      <c r="P71" s="22"/>
      <c r="Q71" s="22"/>
      <c r="R71" s="22"/>
      <c r="S71" s="22"/>
      <c r="T71" s="22"/>
      <c r="U71" s="22"/>
    </row>
    <row r="72" spans="1:21" ht="42.75" x14ac:dyDescent="0.25">
      <c r="A72" s="20" t="s">
        <v>51</v>
      </c>
      <c r="B72" s="21" t="s">
        <v>59</v>
      </c>
      <c r="C72" s="41" t="s">
        <v>379</v>
      </c>
      <c r="D72" s="22" t="s">
        <v>298</v>
      </c>
      <c r="E72" s="22"/>
      <c r="F72" s="22"/>
      <c r="G72" s="22"/>
      <c r="H72" s="22"/>
      <c r="I72" s="22"/>
      <c r="J72" s="22"/>
      <c r="K72" s="22"/>
      <c r="L72" s="22"/>
      <c r="M72" s="22"/>
      <c r="N72" s="22"/>
      <c r="O72" s="22"/>
      <c r="P72" s="22"/>
      <c r="Q72" s="22"/>
      <c r="R72" s="22"/>
      <c r="S72" s="22"/>
      <c r="T72" s="22"/>
      <c r="U72" s="22"/>
    </row>
    <row r="73" spans="1:21" ht="178.5" x14ac:dyDescent="0.25">
      <c r="A73" s="20" t="s">
        <v>51</v>
      </c>
      <c r="B73" s="21" t="s">
        <v>60</v>
      </c>
      <c r="C73" s="22"/>
      <c r="D73" s="22" t="s">
        <v>299</v>
      </c>
      <c r="E73" s="41"/>
      <c r="F73" s="41" t="s">
        <v>363</v>
      </c>
      <c r="G73" s="22">
        <v>8698.4</v>
      </c>
      <c r="H73" s="22">
        <v>0</v>
      </c>
      <c r="I73" s="22">
        <v>8698.4</v>
      </c>
      <c r="J73" s="22">
        <v>0</v>
      </c>
      <c r="K73" s="22">
        <v>8086.41</v>
      </c>
      <c r="L73" s="22">
        <v>0</v>
      </c>
      <c r="M73" s="22">
        <v>8086.41</v>
      </c>
      <c r="N73" s="22">
        <v>0</v>
      </c>
      <c r="O73" s="22">
        <v>8086.41</v>
      </c>
      <c r="P73" s="22">
        <v>0</v>
      </c>
      <c r="Q73" s="22">
        <v>8086.41</v>
      </c>
      <c r="R73" s="22">
        <v>0</v>
      </c>
      <c r="S73" s="43" t="s">
        <v>364</v>
      </c>
      <c r="T73" s="43" t="s">
        <v>371</v>
      </c>
      <c r="U73" s="43" t="s">
        <v>372</v>
      </c>
    </row>
    <row r="74" spans="1:21" ht="114" customHeight="1" x14ac:dyDescent="0.25">
      <c r="A74" s="26" t="s">
        <v>61</v>
      </c>
      <c r="B74" s="27" t="s">
        <v>279</v>
      </c>
      <c r="C74" s="28"/>
      <c r="D74" s="28"/>
      <c r="E74" s="28"/>
      <c r="F74" s="28"/>
      <c r="G74" s="35">
        <f>G76+G82+G83</f>
        <v>1186.0999999999999</v>
      </c>
      <c r="H74" s="35">
        <f t="shared" ref="H74:R74" si="10">H76+H82+H83</f>
        <v>0</v>
      </c>
      <c r="I74" s="35">
        <f t="shared" si="10"/>
        <v>1186.0999999999999</v>
      </c>
      <c r="J74" s="35">
        <f t="shared" si="10"/>
        <v>0</v>
      </c>
      <c r="K74" s="35">
        <f t="shared" si="10"/>
        <v>866.2</v>
      </c>
      <c r="L74" s="35">
        <f t="shared" si="10"/>
        <v>0</v>
      </c>
      <c r="M74" s="35">
        <f t="shared" si="10"/>
        <v>866.2</v>
      </c>
      <c r="N74" s="35">
        <f t="shared" si="10"/>
        <v>0</v>
      </c>
      <c r="O74" s="35">
        <f t="shared" si="10"/>
        <v>866.2</v>
      </c>
      <c r="P74" s="35">
        <f t="shared" si="10"/>
        <v>0</v>
      </c>
      <c r="Q74" s="35">
        <f t="shared" si="10"/>
        <v>866.2</v>
      </c>
      <c r="R74" s="35">
        <f t="shared" si="10"/>
        <v>0</v>
      </c>
      <c r="S74" s="28"/>
      <c r="T74" s="28"/>
      <c r="U74" s="28"/>
    </row>
    <row r="75" spans="1:21" ht="15" customHeight="1" x14ac:dyDescent="0.25">
      <c r="A75" s="3" t="s">
        <v>61</v>
      </c>
      <c r="B75" s="6" t="s">
        <v>3</v>
      </c>
      <c r="C75" s="5"/>
      <c r="D75" s="5"/>
      <c r="E75" s="5"/>
      <c r="F75" s="5"/>
      <c r="G75" s="31"/>
      <c r="H75" s="31"/>
      <c r="I75" s="31"/>
      <c r="J75" s="31"/>
      <c r="K75" s="31"/>
      <c r="L75" s="31"/>
      <c r="M75" s="31"/>
      <c r="N75" s="31"/>
      <c r="O75" s="31"/>
      <c r="P75" s="31"/>
      <c r="Q75" s="31"/>
      <c r="R75" s="31"/>
      <c r="S75" s="5"/>
      <c r="T75" s="5"/>
      <c r="U75" s="5"/>
    </row>
    <row r="76" spans="1:21" ht="28.5" x14ac:dyDescent="0.25">
      <c r="A76" s="20" t="s">
        <v>61</v>
      </c>
      <c r="B76" s="21" t="s">
        <v>62</v>
      </c>
      <c r="C76" s="22"/>
      <c r="D76" s="22"/>
      <c r="E76" s="22"/>
      <c r="F76" s="22"/>
      <c r="G76" s="29">
        <f>G78+G79+G80+G81</f>
        <v>1186.0999999999999</v>
      </c>
      <c r="H76" s="29">
        <f t="shared" ref="H76:R76" si="11">H78+H79+H80+H81</f>
        <v>0</v>
      </c>
      <c r="I76" s="29">
        <f t="shared" si="11"/>
        <v>1186.0999999999999</v>
      </c>
      <c r="J76" s="29">
        <f t="shared" si="11"/>
        <v>0</v>
      </c>
      <c r="K76" s="29">
        <f t="shared" si="11"/>
        <v>866.2</v>
      </c>
      <c r="L76" s="29">
        <f t="shared" si="11"/>
        <v>0</v>
      </c>
      <c r="M76" s="29">
        <f t="shared" si="11"/>
        <v>866.2</v>
      </c>
      <c r="N76" s="29">
        <f t="shared" si="11"/>
        <v>0</v>
      </c>
      <c r="O76" s="29">
        <f t="shared" si="11"/>
        <v>866.2</v>
      </c>
      <c r="P76" s="29">
        <f t="shared" si="11"/>
        <v>0</v>
      </c>
      <c r="Q76" s="29">
        <f t="shared" si="11"/>
        <v>866.2</v>
      </c>
      <c r="R76" s="29">
        <f t="shared" si="11"/>
        <v>0</v>
      </c>
      <c r="S76" s="22"/>
      <c r="T76" s="22"/>
      <c r="U76" s="22"/>
    </row>
    <row r="77" spans="1:21" ht="17.25" customHeight="1" x14ac:dyDescent="0.25">
      <c r="A77" s="3" t="s">
        <v>61</v>
      </c>
      <c r="B77" s="13" t="s">
        <v>5</v>
      </c>
      <c r="C77" s="5"/>
      <c r="D77" s="5"/>
      <c r="E77" s="5"/>
      <c r="F77" s="5"/>
      <c r="G77" s="5"/>
      <c r="H77" s="5"/>
      <c r="I77" s="5"/>
      <c r="J77" s="5"/>
      <c r="K77" s="5"/>
      <c r="L77" s="5"/>
      <c r="M77" s="5"/>
      <c r="N77" s="5"/>
      <c r="O77" s="5"/>
      <c r="P77" s="5"/>
      <c r="Q77" s="5"/>
      <c r="R77" s="5"/>
      <c r="S77" s="5"/>
      <c r="T77" s="5"/>
      <c r="U77" s="5"/>
    </row>
    <row r="78" spans="1:21" ht="90" customHeight="1" x14ac:dyDescent="0.25">
      <c r="A78" s="3" t="s">
        <v>61</v>
      </c>
      <c r="B78" s="7" t="s">
        <v>63</v>
      </c>
      <c r="C78" s="5" t="s">
        <v>297</v>
      </c>
      <c r="D78" s="5" t="s">
        <v>298</v>
      </c>
      <c r="E78" s="5"/>
      <c r="F78" s="38"/>
      <c r="G78" s="5"/>
      <c r="H78" s="5"/>
      <c r="I78" s="5"/>
      <c r="J78" s="5"/>
      <c r="K78" s="5"/>
      <c r="L78" s="5"/>
      <c r="M78" s="5"/>
      <c r="N78" s="5"/>
      <c r="O78" s="5"/>
      <c r="P78" s="5"/>
      <c r="Q78" s="5"/>
      <c r="R78" s="5"/>
      <c r="S78" s="38"/>
      <c r="T78" s="39"/>
      <c r="U78" s="39"/>
    </row>
    <row r="79" spans="1:21" s="2" customFormat="1" ht="360" x14ac:dyDescent="0.25">
      <c r="A79" s="3" t="s">
        <v>61</v>
      </c>
      <c r="B79" s="7" t="s">
        <v>64</v>
      </c>
      <c r="C79" s="10"/>
      <c r="D79" s="10" t="s">
        <v>299</v>
      </c>
      <c r="E79" s="10"/>
      <c r="F79" s="38" t="s">
        <v>318</v>
      </c>
      <c r="G79" s="10">
        <v>1186.0999999999999</v>
      </c>
      <c r="H79" s="10">
        <v>0</v>
      </c>
      <c r="I79" s="10">
        <v>1186.0999999999999</v>
      </c>
      <c r="J79" s="10">
        <v>0</v>
      </c>
      <c r="K79" s="10">
        <v>866.2</v>
      </c>
      <c r="L79" s="10">
        <v>0</v>
      </c>
      <c r="M79" s="10">
        <v>866.2</v>
      </c>
      <c r="N79" s="10">
        <v>0</v>
      </c>
      <c r="O79" s="10">
        <v>866.2</v>
      </c>
      <c r="P79" s="10">
        <v>0</v>
      </c>
      <c r="Q79" s="10">
        <v>866.2</v>
      </c>
      <c r="R79" s="10">
        <v>0</v>
      </c>
      <c r="S79" s="38" t="s">
        <v>319</v>
      </c>
      <c r="T79" s="39" t="s">
        <v>320</v>
      </c>
      <c r="U79" s="39" t="s">
        <v>321</v>
      </c>
    </row>
    <row r="80" spans="1:21" ht="60" x14ac:dyDescent="0.25">
      <c r="A80" s="3" t="s">
        <v>61</v>
      </c>
      <c r="B80" s="7" t="s">
        <v>65</v>
      </c>
      <c r="C80" s="7" t="s">
        <v>322</v>
      </c>
      <c r="D80" s="5" t="s">
        <v>298</v>
      </c>
      <c r="E80" s="5"/>
      <c r="F80" s="5"/>
      <c r="G80" s="5"/>
      <c r="H80" s="5"/>
      <c r="I80" s="5"/>
      <c r="J80" s="5"/>
      <c r="K80" s="5"/>
      <c r="L80" s="5"/>
      <c r="M80" s="5"/>
      <c r="N80" s="5"/>
      <c r="O80" s="5"/>
      <c r="P80" s="5"/>
      <c r="Q80" s="5"/>
      <c r="R80" s="5"/>
      <c r="S80" s="5"/>
      <c r="T80" s="5"/>
      <c r="U80" s="5"/>
    </row>
    <row r="81" spans="1:21" ht="53.25" customHeight="1" x14ac:dyDescent="0.25">
      <c r="A81" s="3" t="s">
        <v>61</v>
      </c>
      <c r="B81" s="7" t="s">
        <v>66</v>
      </c>
      <c r="C81" s="5" t="s">
        <v>297</v>
      </c>
      <c r="D81" s="5" t="s">
        <v>298</v>
      </c>
      <c r="E81" s="5"/>
      <c r="F81" s="5"/>
      <c r="G81" s="5"/>
      <c r="H81" s="5"/>
      <c r="I81" s="5"/>
      <c r="J81" s="5"/>
      <c r="K81" s="5"/>
      <c r="L81" s="5"/>
      <c r="M81" s="5"/>
      <c r="N81" s="5"/>
      <c r="O81" s="5"/>
      <c r="P81" s="5"/>
      <c r="Q81" s="5"/>
      <c r="R81" s="5"/>
      <c r="S81" s="5"/>
      <c r="T81" s="5"/>
      <c r="U81" s="5"/>
    </row>
    <row r="82" spans="1:21" x14ac:dyDescent="0.25">
      <c r="A82" s="20" t="s">
        <v>61</v>
      </c>
      <c r="B82" s="24" t="s">
        <v>67</v>
      </c>
      <c r="C82" s="46" t="s">
        <v>375</v>
      </c>
      <c r="D82" s="46" t="s">
        <v>375</v>
      </c>
      <c r="E82" s="22"/>
      <c r="F82" s="22"/>
      <c r="G82" s="22"/>
      <c r="H82" s="22"/>
      <c r="I82" s="22"/>
      <c r="J82" s="22"/>
      <c r="K82" s="22"/>
      <c r="L82" s="22"/>
      <c r="M82" s="22"/>
      <c r="N82" s="22"/>
      <c r="O82" s="22"/>
      <c r="P82" s="22"/>
      <c r="Q82" s="22"/>
      <c r="R82" s="22"/>
      <c r="S82" s="22"/>
      <c r="T82" s="22"/>
      <c r="U82" s="22"/>
    </row>
    <row r="83" spans="1:21" ht="42.75" x14ac:dyDescent="0.25">
      <c r="A83" s="20" t="s">
        <v>61</v>
      </c>
      <c r="B83" s="21" t="s">
        <v>68</v>
      </c>
      <c r="C83" s="46" t="s">
        <v>375</v>
      </c>
      <c r="D83" s="46" t="s">
        <v>375</v>
      </c>
      <c r="E83" s="22"/>
      <c r="F83" s="22"/>
      <c r="G83" s="22"/>
      <c r="H83" s="22"/>
      <c r="I83" s="22"/>
      <c r="J83" s="22"/>
      <c r="K83" s="22"/>
      <c r="L83" s="22"/>
      <c r="M83" s="22"/>
      <c r="N83" s="22"/>
      <c r="O83" s="22"/>
      <c r="P83" s="22"/>
      <c r="Q83" s="22"/>
      <c r="R83" s="22"/>
      <c r="S83" s="22"/>
      <c r="T83" s="22"/>
      <c r="U83" s="22"/>
    </row>
    <row r="84" spans="1:21" ht="99.75" customHeight="1" x14ac:dyDescent="0.25">
      <c r="A84" s="26" t="s">
        <v>69</v>
      </c>
      <c r="B84" s="27" t="s">
        <v>280</v>
      </c>
      <c r="C84" s="28"/>
      <c r="D84" s="28"/>
      <c r="E84" s="28"/>
      <c r="F84" s="28"/>
      <c r="G84" s="35">
        <f>G86+G90+G93+G94+G99+G100+G101+G102</f>
        <v>6072.88</v>
      </c>
      <c r="H84" s="35">
        <f t="shared" ref="H84:R84" si="12">H86+H90+H93+H94+H99+H100+H101+H102</f>
        <v>0</v>
      </c>
      <c r="I84" s="35">
        <f t="shared" si="12"/>
        <v>6000</v>
      </c>
      <c r="J84" s="35">
        <f t="shared" si="12"/>
        <v>72.88</v>
      </c>
      <c r="K84" s="35">
        <f t="shared" si="12"/>
        <v>6072.88</v>
      </c>
      <c r="L84" s="35">
        <f t="shared" si="12"/>
        <v>0</v>
      </c>
      <c r="M84" s="35">
        <f t="shared" si="12"/>
        <v>6000</v>
      </c>
      <c r="N84" s="35">
        <f t="shared" si="12"/>
        <v>72.88</v>
      </c>
      <c r="O84" s="35">
        <f t="shared" si="12"/>
        <v>6072.88</v>
      </c>
      <c r="P84" s="35">
        <f t="shared" si="12"/>
        <v>0</v>
      </c>
      <c r="Q84" s="35">
        <f t="shared" si="12"/>
        <v>6000</v>
      </c>
      <c r="R84" s="35">
        <f t="shared" si="12"/>
        <v>72.88</v>
      </c>
      <c r="S84" s="28"/>
      <c r="T84" s="28"/>
      <c r="U84" s="28"/>
    </row>
    <row r="85" spans="1:21" ht="15" customHeight="1" x14ac:dyDescent="0.25">
      <c r="A85" s="3" t="s">
        <v>69</v>
      </c>
      <c r="B85" s="6" t="s">
        <v>3</v>
      </c>
      <c r="C85" s="5"/>
      <c r="D85" s="5"/>
      <c r="E85" s="5"/>
      <c r="F85" s="5"/>
      <c r="G85" s="31"/>
      <c r="H85" s="31"/>
      <c r="I85" s="31"/>
      <c r="J85" s="31"/>
      <c r="K85" s="31"/>
      <c r="L85" s="31"/>
      <c r="M85" s="31"/>
      <c r="N85" s="31"/>
      <c r="O85" s="31"/>
      <c r="P85" s="31"/>
      <c r="Q85" s="31"/>
      <c r="R85" s="31"/>
      <c r="S85" s="5"/>
      <c r="T85" s="5"/>
      <c r="U85" s="5"/>
    </row>
    <row r="86" spans="1:21" x14ac:dyDescent="0.25">
      <c r="A86" s="20" t="s">
        <v>69</v>
      </c>
      <c r="B86" s="21" t="s">
        <v>70</v>
      </c>
      <c r="C86" s="22"/>
      <c r="D86" s="22"/>
      <c r="E86" s="22"/>
      <c r="F86" s="22"/>
      <c r="G86" s="29">
        <f>G88+G89</f>
        <v>6072.88</v>
      </c>
      <c r="H86" s="29">
        <f t="shared" ref="H86:R86" si="13">H88+H89</f>
        <v>0</v>
      </c>
      <c r="I86" s="29">
        <f t="shared" si="13"/>
        <v>6000</v>
      </c>
      <c r="J86" s="29">
        <f t="shared" si="13"/>
        <v>72.88</v>
      </c>
      <c r="K86" s="29">
        <f t="shared" si="13"/>
        <v>6072.88</v>
      </c>
      <c r="L86" s="29">
        <f t="shared" si="13"/>
        <v>0</v>
      </c>
      <c r="M86" s="29">
        <f t="shared" si="13"/>
        <v>6000</v>
      </c>
      <c r="N86" s="29">
        <f t="shared" si="13"/>
        <v>72.88</v>
      </c>
      <c r="O86" s="29">
        <f t="shared" si="13"/>
        <v>6072.88</v>
      </c>
      <c r="P86" s="29">
        <f t="shared" si="13"/>
        <v>0</v>
      </c>
      <c r="Q86" s="29">
        <f t="shared" si="13"/>
        <v>6000</v>
      </c>
      <c r="R86" s="29">
        <f t="shared" si="13"/>
        <v>72.88</v>
      </c>
      <c r="S86" s="22"/>
      <c r="T86" s="22"/>
      <c r="U86" s="22"/>
    </row>
    <row r="87" spans="1:21" ht="18" customHeight="1" x14ac:dyDescent="0.25">
      <c r="A87" s="3" t="s">
        <v>69</v>
      </c>
      <c r="B87" s="13" t="s">
        <v>5</v>
      </c>
      <c r="C87" s="5"/>
      <c r="D87" s="5"/>
      <c r="E87" s="5"/>
      <c r="F87" s="5"/>
      <c r="G87" s="31"/>
      <c r="H87" s="31"/>
      <c r="I87" s="31"/>
      <c r="J87" s="31"/>
      <c r="K87" s="31"/>
      <c r="L87" s="31"/>
      <c r="M87" s="31"/>
      <c r="N87" s="31"/>
      <c r="O87" s="31"/>
      <c r="P87" s="31"/>
      <c r="Q87" s="31"/>
      <c r="R87" s="31"/>
      <c r="S87" s="5"/>
      <c r="T87" s="5"/>
      <c r="U87" s="5"/>
    </row>
    <row r="88" spans="1:21" ht="52.5" customHeight="1" x14ac:dyDescent="0.25">
      <c r="A88" s="3" t="s">
        <v>69</v>
      </c>
      <c r="B88" s="7" t="s">
        <v>71</v>
      </c>
      <c r="C88" s="5" t="s">
        <v>297</v>
      </c>
      <c r="D88" s="5" t="s">
        <v>298</v>
      </c>
      <c r="E88" s="5"/>
      <c r="F88" s="5"/>
      <c r="G88" s="31"/>
      <c r="H88" s="31"/>
      <c r="I88" s="31"/>
      <c r="J88" s="31"/>
      <c r="K88" s="31"/>
      <c r="L88" s="31"/>
      <c r="M88" s="31"/>
      <c r="N88" s="31"/>
      <c r="O88" s="31"/>
      <c r="P88" s="31"/>
      <c r="Q88" s="31"/>
      <c r="R88" s="31"/>
      <c r="S88" s="5"/>
      <c r="T88" s="5"/>
      <c r="U88" s="5"/>
    </row>
    <row r="89" spans="1:21" ht="81" customHeight="1" x14ac:dyDescent="0.25">
      <c r="A89" s="3" t="s">
        <v>69</v>
      </c>
      <c r="B89" s="7" t="s">
        <v>72</v>
      </c>
      <c r="C89" s="5"/>
      <c r="D89" s="5" t="s">
        <v>299</v>
      </c>
      <c r="E89" s="5"/>
      <c r="F89" s="7" t="s">
        <v>383</v>
      </c>
      <c r="G89" s="31">
        <v>6072.88</v>
      </c>
      <c r="H89" s="31">
        <v>0</v>
      </c>
      <c r="I89" s="31">
        <v>6000</v>
      </c>
      <c r="J89" s="31">
        <v>72.88</v>
      </c>
      <c r="K89" s="31">
        <v>6072.88</v>
      </c>
      <c r="L89" s="31">
        <v>0</v>
      </c>
      <c r="M89" s="31">
        <v>6000</v>
      </c>
      <c r="N89" s="31">
        <v>72.88</v>
      </c>
      <c r="O89" s="31">
        <v>6072.88</v>
      </c>
      <c r="P89" s="31">
        <v>0</v>
      </c>
      <c r="Q89" s="31">
        <v>6000</v>
      </c>
      <c r="R89" s="31">
        <v>72.88</v>
      </c>
      <c r="S89" s="38"/>
      <c r="T89" s="47" t="s">
        <v>384</v>
      </c>
      <c r="U89" s="47" t="s">
        <v>384</v>
      </c>
    </row>
    <row r="90" spans="1:21" ht="51" customHeight="1" x14ac:dyDescent="0.25">
      <c r="A90" s="20" t="s">
        <v>69</v>
      </c>
      <c r="B90" s="21" t="s">
        <v>73</v>
      </c>
      <c r="C90" s="22"/>
      <c r="D90" s="22"/>
      <c r="E90" s="22"/>
      <c r="F90" s="22"/>
      <c r="G90" s="29">
        <f>G92</f>
        <v>0</v>
      </c>
      <c r="H90" s="29">
        <f t="shared" ref="H90:R90" si="14">H92</f>
        <v>0</v>
      </c>
      <c r="I90" s="29">
        <f t="shared" si="14"/>
        <v>0</v>
      </c>
      <c r="J90" s="29">
        <f t="shared" si="14"/>
        <v>0</v>
      </c>
      <c r="K90" s="29">
        <f t="shared" si="14"/>
        <v>0</v>
      </c>
      <c r="L90" s="29">
        <f t="shared" si="14"/>
        <v>0</v>
      </c>
      <c r="M90" s="29">
        <f t="shared" si="14"/>
        <v>0</v>
      </c>
      <c r="N90" s="29">
        <f t="shared" si="14"/>
        <v>0</v>
      </c>
      <c r="O90" s="29">
        <f t="shared" si="14"/>
        <v>0</v>
      </c>
      <c r="P90" s="29">
        <f t="shared" si="14"/>
        <v>0</v>
      </c>
      <c r="Q90" s="29">
        <f t="shared" si="14"/>
        <v>0</v>
      </c>
      <c r="R90" s="29">
        <f t="shared" si="14"/>
        <v>0</v>
      </c>
      <c r="S90" s="22"/>
      <c r="T90" s="22"/>
      <c r="U90" s="22"/>
    </row>
    <row r="91" spans="1:21" ht="18.75" customHeight="1" x14ac:dyDescent="0.25">
      <c r="A91" s="3" t="s">
        <v>69</v>
      </c>
      <c r="B91" s="13" t="s">
        <v>5</v>
      </c>
      <c r="C91" s="5"/>
      <c r="D91" s="5"/>
      <c r="E91" s="5"/>
      <c r="F91" s="5"/>
      <c r="G91" s="31"/>
      <c r="H91" s="31"/>
      <c r="I91" s="31"/>
      <c r="J91" s="31"/>
      <c r="K91" s="31"/>
      <c r="L91" s="31"/>
      <c r="M91" s="31"/>
      <c r="N91" s="31"/>
      <c r="O91" s="31"/>
      <c r="P91" s="31"/>
      <c r="Q91" s="31"/>
      <c r="R91" s="31"/>
      <c r="S91" s="5"/>
      <c r="T91" s="5"/>
      <c r="U91" s="5"/>
    </row>
    <row r="92" spans="1:21" ht="70.5" customHeight="1" x14ac:dyDescent="0.25">
      <c r="A92" s="3" t="s">
        <v>69</v>
      </c>
      <c r="B92" s="7" t="s">
        <v>74</v>
      </c>
      <c r="C92" s="5" t="s">
        <v>362</v>
      </c>
      <c r="D92" s="5" t="s">
        <v>298</v>
      </c>
      <c r="E92" s="5"/>
      <c r="F92" s="5"/>
      <c r="G92" s="31"/>
      <c r="H92" s="31"/>
      <c r="I92" s="31"/>
      <c r="J92" s="31"/>
      <c r="K92" s="31"/>
      <c r="L92" s="31"/>
      <c r="M92" s="31"/>
      <c r="N92" s="31"/>
      <c r="O92" s="31"/>
      <c r="P92" s="31"/>
      <c r="Q92" s="31"/>
      <c r="R92" s="31"/>
      <c r="S92" s="5"/>
      <c r="T92" s="5"/>
      <c r="U92" s="5"/>
    </row>
    <row r="93" spans="1:21" ht="40.5" customHeight="1" x14ac:dyDescent="0.25">
      <c r="A93" s="20" t="s">
        <v>69</v>
      </c>
      <c r="B93" s="21" t="s">
        <v>75</v>
      </c>
      <c r="C93" s="22"/>
      <c r="D93" s="22"/>
      <c r="E93" s="22"/>
      <c r="F93" s="22"/>
      <c r="G93" s="29"/>
      <c r="H93" s="29"/>
      <c r="I93" s="29"/>
      <c r="J93" s="29"/>
      <c r="K93" s="29"/>
      <c r="L93" s="29"/>
      <c r="M93" s="29"/>
      <c r="N93" s="29"/>
      <c r="O93" s="29"/>
      <c r="P93" s="29"/>
      <c r="Q93" s="29"/>
      <c r="R93" s="29"/>
      <c r="S93" s="22"/>
      <c r="T93" s="22"/>
      <c r="U93" s="22"/>
    </row>
    <row r="94" spans="1:21" ht="40.5" customHeight="1" x14ac:dyDescent="0.25">
      <c r="A94" s="20" t="s">
        <v>69</v>
      </c>
      <c r="B94" s="21" t="s">
        <v>76</v>
      </c>
      <c r="C94" s="22"/>
      <c r="D94" s="22"/>
      <c r="E94" s="22"/>
      <c r="F94" s="22"/>
      <c r="G94" s="29">
        <f>G96+G97+G98</f>
        <v>0</v>
      </c>
      <c r="H94" s="29">
        <f t="shared" ref="H94:R94" si="15">H96+H97+H98</f>
        <v>0</v>
      </c>
      <c r="I94" s="29">
        <f t="shared" si="15"/>
        <v>0</v>
      </c>
      <c r="J94" s="29">
        <f t="shared" si="15"/>
        <v>0</v>
      </c>
      <c r="K94" s="29">
        <f t="shared" si="15"/>
        <v>0</v>
      </c>
      <c r="L94" s="29">
        <f t="shared" si="15"/>
        <v>0</v>
      </c>
      <c r="M94" s="29">
        <f t="shared" si="15"/>
        <v>0</v>
      </c>
      <c r="N94" s="29">
        <f t="shared" si="15"/>
        <v>0</v>
      </c>
      <c r="O94" s="29">
        <f t="shared" si="15"/>
        <v>0</v>
      </c>
      <c r="P94" s="29">
        <f t="shared" si="15"/>
        <v>0</v>
      </c>
      <c r="Q94" s="29">
        <f t="shared" si="15"/>
        <v>0</v>
      </c>
      <c r="R94" s="29">
        <f t="shared" si="15"/>
        <v>0</v>
      </c>
      <c r="S94" s="22"/>
      <c r="T94" s="22"/>
      <c r="U94" s="22"/>
    </row>
    <row r="95" spans="1:21" ht="18" customHeight="1" x14ac:dyDescent="0.25">
      <c r="A95" s="3" t="s">
        <v>69</v>
      </c>
      <c r="B95" s="13" t="s">
        <v>5</v>
      </c>
      <c r="C95" s="5"/>
      <c r="D95" s="5"/>
      <c r="E95" s="5"/>
      <c r="F95" s="5"/>
      <c r="G95" s="5"/>
      <c r="H95" s="5"/>
      <c r="I95" s="5"/>
      <c r="J95" s="5"/>
      <c r="K95" s="5"/>
      <c r="L95" s="5"/>
      <c r="M95" s="5"/>
      <c r="N95" s="5"/>
      <c r="O95" s="5"/>
      <c r="P95" s="5"/>
      <c r="Q95" s="5"/>
      <c r="R95" s="5"/>
      <c r="S95" s="5"/>
      <c r="T95" s="5"/>
      <c r="U95" s="5"/>
    </row>
    <row r="96" spans="1:21" ht="114.75" customHeight="1" x14ac:dyDescent="0.25">
      <c r="A96" s="3" t="s">
        <v>69</v>
      </c>
      <c r="B96" s="7" t="s">
        <v>77</v>
      </c>
      <c r="C96" s="44" t="s">
        <v>375</v>
      </c>
      <c r="D96" s="44" t="s">
        <v>375</v>
      </c>
      <c r="E96" s="5"/>
      <c r="F96" s="5"/>
      <c r="G96" s="5"/>
      <c r="H96" s="5"/>
      <c r="I96" s="5"/>
      <c r="J96" s="5"/>
      <c r="K96" s="5"/>
      <c r="L96" s="5"/>
      <c r="M96" s="5"/>
      <c r="N96" s="5"/>
      <c r="O96" s="5"/>
      <c r="P96" s="5"/>
      <c r="Q96" s="5"/>
      <c r="R96" s="5"/>
      <c r="S96" s="5"/>
      <c r="T96" s="5"/>
      <c r="U96" s="5"/>
    </row>
    <row r="97" spans="1:21" ht="81" customHeight="1" x14ac:dyDescent="0.25">
      <c r="A97" s="3" t="s">
        <v>69</v>
      </c>
      <c r="B97" s="7" t="s">
        <v>78</v>
      </c>
      <c r="C97" s="44" t="s">
        <v>375</v>
      </c>
      <c r="D97" s="44" t="s">
        <v>375</v>
      </c>
      <c r="E97" s="5"/>
      <c r="F97" s="5"/>
      <c r="G97" s="5"/>
      <c r="H97" s="5"/>
      <c r="I97" s="5"/>
      <c r="J97" s="5"/>
      <c r="K97" s="5"/>
      <c r="L97" s="5"/>
      <c r="M97" s="5"/>
      <c r="N97" s="5"/>
      <c r="O97" s="5"/>
      <c r="P97" s="5"/>
      <c r="Q97" s="5"/>
      <c r="R97" s="5"/>
      <c r="S97" s="5"/>
      <c r="T97" s="5"/>
      <c r="U97" s="5"/>
    </row>
    <row r="98" spans="1:21" ht="81" customHeight="1" x14ac:dyDescent="0.25">
      <c r="A98" s="3" t="s">
        <v>69</v>
      </c>
      <c r="B98" s="7" t="s">
        <v>79</v>
      </c>
      <c r="C98" s="44" t="s">
        <v>375</v>
      </c>
      <c r="D98" s="44" t="s">
        <v>375</v>
      </c>
      <c r="E98" s="5"/>
      <c r="F98" s="5"/>
      <c r="G98" s="5"/>
      <c r="H98" s="5"/>
      <c r="I98" s="5"/>
      <c r="J98" s="5"/>
      <c r="K98" s="5"/>
      <c r="L98" s="5"/>
      <c r="M98" s="5"/>
      <c r="N98" s="5"/>
      <c r="O98" s="5"/>
      <c r="P98" s="5"/>
      <c r="Q98" s="5"/>
      <c r="R98" s="5"/>
      <c r="S98" s="5"/>
      <c r="T98" s="5"/>
      <c r="U98" s="5"/>
    </row>
    <row r="99" spans="1:21" ht="49.5" customHeight="1" x14ac:dyDescent="0.25">
      <c r="A99" s="20" t="s">
        <v>69</v>
      </c>
      <c r="B99" s="21" t="s">
        <v>80</v>
      </c>
      <c r="C99" s="46" t="s">
        <v>375</v>
      </c>
      <c r="D99" s="46" t="s">
        <v>375</v>
      </c>
      <c r="E99" s="22"/>
      <c r="F99" s="22"/>
      <c r="G99" s="22"/>
      <c r="H99" s="22"/>
      <c r="I99" s="22"/>
      <c r="J99" s="22"/>
      <c r="K99" s="22"/>
      <c r="L99" s="22"/>
      <c r="M99" s="22"/>
      <c r="N99" s="22"/>
      <c r="O99" s="22"/>
      <c r="P99" s="22"/>
      <c r="Q99" s="22"/>
      <c r="R99" s="22"/>
      <c r="S99" s="22"/>
      <c r="T99" s="22"/>
      <c r="U99" s="22"/>
    </row>
    <row r="100" spans="1:21" ht="42.75" x14ac:dyDescent="0.25">
      <c r="A100" s="20" t="s">
        <v>69</v>
      </c>
      <c r="B100" s="21" t="s">
        <v>81</v>
      </c>
      <c r="C100" s="46" t="s">
        <v>375</v>
      </c>
      <c r="D100" s="46" t="s">
        <v>375</v>
      </c>
      <c r="E100" s="22"/>
      <c r="F100" s="22"/>
      <c r="G100" s="22"/>
      <c r="H100" s="22"/>
      <c r="I100" s="22"/>
      <c r="J100" s="22"/>
      <c r="K100" s="22"/>
      <c r="L100" s="22"/>
      <c r="M100" s="22"/>
      <c r="N100" s="22"/>
      <c r="O100" s="22"/>
      <c r="P100" s="22"/>
      <c r="Q100" s="22"/>
      <c r="R100" s="22"/>
      <c r="S100" s="22"/>
      <c r="T100" s="22"/>
      <c r="U100" s="22"/>
    </row>
    <row r="101" spans="1:21" ht="28.5" x14ac:dyDescent="0.25">
      <c r="A101" s="20" t="s">
        <v>69</v>
      </c>
      <c r="B101" s="21" t="s">
        <v>82</v>
      </c>
      <c r="C101" s="46" t="s">
        <v>375</v>
      </c>
      <c r="D101" s="46" t="s">
        <v>375</v>
      </c>
      <c r="E101" s="22"/>
      <c r="F101" s="22"/>
      <c r="G101" s="22"/>
      <c r="H101" s="22"/>
      <c r="I101" s="22"/>
      <c r="J101" s="22"/>
      <c r="K101" s="22"/>
      <c r="L101" s="22"/>
      <c r="M101" s="22"/>
      <c r="N101" s="22"/>
      <c r="O101" s="22"/>
      <c r="P101" s="22"/>
      <c r="Q101" s="22"/>
      <c r="R101" s="22"/>
      <c r="S101" s="22"/>
      <c r="T101" s="22"/>
      <c r="U101" s="22"/>
    </row>
    <row r="102" spans="1:21" ht="28.5" x14ac:dyDescent="0.25">
      <c r="A102" s="20" t="s">
        <v>69</v>
      </c>
      <c r="B102" s="21" t="s">
        <v>83</v>
      </c>
      <c r="C102" s="46" t="s">
        <v>375</v>
      </c>
      <c r="D102" s="46" t="s">
        <v>375</v>
      </c>
      <c r="E102" s="22"/>
      <c r="F102" s="22"/>
      <c r="G102" s="22"/>
      <c r="H102" s="22"/>
      <c r="I102" s="22"/>
      <c r="J102" s="22"/>
      <c r="K102" s="22"/>
      <c r="L102" s="22"/>
      <c r="M102" s="22"/>
      <c r="N102" s="22"/>
      <c r="O102" s="22"/>
      <c r="P102" s="22"/>
      <c r="Q102" s="22"/>
      <c r="R102" s="22"/>
      <c r="S102" s="22"/>
      <c r="T102" s="22"/>
      <c r="U102" s="22"/>
    </row>
    <row r="103" spans="1:21" ht="85.5" customHeight="1" x14ac:dyDescent="0.25">
      <c r="A103" s="23" t="s">
        <v>84</v>
      </c>
      <c r="B103" s="27" t="s">
        <v>281</v>
      </c>
      <c r="C103" s="28"/>
      <c r="D103" s="28"/>
      <c r="E103" s="28"/>
      <c r="F103" s="28"/>
      <c r="G103" s="35">
        <f>G105+G106</f>
        <v>0</v>
      </c>
      <c r="H103" s="35">
        <f t="shared" ref="H103:R103" si="16">H105+H106</f>
        <v>0</v>
      </c>
      <c r="I103" s="35">
        <f t="shared" si="16"/>
        <v>0</v>
      </c>
      <c r="J103" s="35">
        <f t="shared" si="16"/>
        <v>0</v>
      </c>
      <c r="K103" s="35">
        <f t="shared" si="16"/>
        <v>0</v>
      </c>
      <c r="L103" s="35">
        <f t="shared" si="16"/>
        <v>0</v>
      </c>
      <c r="M103" s="35">
        <f t="shared" si="16"/>
        <v>0</v>
      </c>
      <c r="N103" s="35">
        <f t="shared" si="16"/>
        <v>0</v>
      </c>
      <c r="O103" s="35">
        <f t="shared" si="16"/>
        <v>0</v>
      </c>
      <c r="P103" s="35">
        <f t="shared" si="16"/>
        <v>0</v>
      </c>
      <c r="Q103" s="35">
        <f t="shared" si="16"/>
        <v>0</v>
      </c>
      <c r="R103" s="35">
        <f t="shared" si="16"/>
        <v>0</v>
      </c>
      <c r="S103" s="28"/>
      <c r="T103" s="28"/>
      <c r="U103" s="28"/>
    </row>
    <row r="104" spans="1:21" ht="15" customHeight="1" x14ac:dyDescent="0.25">
      <c r="A104" s="3" t="s">
        <v>84</v>
      </c>
      <c r="B104" s="6" t="s">
        <v>3</v>
      </c>
      <c r="C104" s="5"/>
      <c r="D104" s="5"/>
      <c r="E104" s="5"/>
      <c r="F104" s="5"/>
      <c r="G104" s="5"/>
      <c r="H104" s="5"/>
      <c r="I104" s="5"/>
      <c r="J104" s="5"/>
      <c r="K104" s="5"/>
      <c r="L104" s="5"/>
      <c r="M104" s="5"/>
      <c r="N104" s="5"/>
      <c r="O104" s="5"/>
      <c r="P104" s="5"/>
      <c r="Q104" s="5"/>
      <c r="R104" s="5"/>
      <c r="S104" s="5"/>
      <c r="T104" s="5"/>
      <c r="U104" s="5"/>
    </row>
    <row r="105" spans="1:21" ht="33" customHeight="1" x14ac:dyDescent="0.25">
      <c r="A105" s="20" t="s">
        <v>84</v>
      </c>
      <c r="B105" s="21" t="s">
        <v>85</v>
      </c>
      <c r="C105" s="46" t="s">
        <v>375</v>
      </c>
      <c r="D105" s="46" t="s">
        <v>375</v>
      </c>
      <c r="E105" s="22"/>
      <c r="F105" s="22"/>
      <c r="G105" s="22"/>
      <c r="H105" s="22"/>
      <c r="I105" s="22"/>
      <c r="J105" s="22"/>
      <c r="K105" s="22"/>
      <c r="L105" s="22"/>
      <c r="M105" s="22"/>
      <c r="N105" s="22"/>
      <c r="O105" s="22"/>
      <c r="P105" s="22"/>
      <c r="Q105" s="22"/>
      <c r="R105" s="22"/>
      <c r="S105" s="22"/>
      <c r="T105" s="22"/>
      <c r="U105" s="22"/>
    </row>
    <row r="106" spans="1:21" ht="42.75" x14ac:dyDescent="0.25">
      <c r="A106" s="20" t="s">
        <v>84</v>
      </c>
      <c r="B106" s="21" t="s">
        <v>86</v>
      </c>
      <c r="C106" s="46" t="s">
        <v>375</v>
      </c>
      <c r="D106" s="46" t="s">
        <v>375</v>
      </c>
      <c r="E106" s="22"/>
      <c r="F106" s="22"/>
      <c r="G106" s="22"/>
      <c r="H106" s="22"/>
      <c r="I106" s="22"/>
      <c r="J106" s="22"/>
      <c r="K106" s="22"/>
      <c r="L106" s="22"/>
      <c r="M106" s="22"/>
      <c r="N106" s="22"/>
      <c r="O106" s="22"/>
      <c r="P106" s="22"/>
      <c r="Q106" s="22"/>
      <c r="R106" s="22"/>
      <c r="S106" s="22"/>
      <c r="T106" s="22"/>
      <c r="U106" s="22"/>
    </row>
    <row r="107" spans="1:21" ht="87" customHeight="1" x14ac:dyDescent="0.25">
      <c r="A107" s="26" t="s">
        <v>87</v>
      </c>
      <c r="B107" s="27" t="s">
        <v>282</v>
      </c>
      <c r="C107" s="28"/>
      <c r="D107" s="28"/>
      <c r="E107" s="28"/>
      <c r="F107" s="28"/>
      <c r="G107" s="35">
        <f>G109+G116+G119+G125+G138</f>
        <v>3936.4300000000003</v>
      </c>
      <c r="H107" s="35">
        <f t="shared" ref="H107:R107" si="17">H109+H116+H119+H125+H138</f>
        <v>2380.65</v>
      </c>
      <c r="I107" s="35">
        <f t="shared" si="17"/>
        <v>1253.75</v>
      </c>
      <c r="J107" s="35">
        <f t="shared" si="17"/>
        <v>302.03000000000003</v>
      </c>
      <c r="K107" s="35">
        <f t="shared" si="17"/>
        <v>3936.4300000000003</v>
      </c>
      <c r="L107" s="35">
        <f t="shared" si="17"/>
        <v>2380.65</v>
      </c>
      <c r="M107" s="35">
        <f t="shared" si="17"/>
        <v>1253.75</v>
      </c>
      <c r="N107" s="35">
        <f t="shared" si="17"/>
        <v>302.03000000000003</v>
      </c>
      <c r="O107" s="35">
        <f t="shared" si="17"/>
        <v>3936.4300000000003</v>
      </c>
      <c r="P107" s="35">
        <f t="shared" si="17"/>
        <v>2380.65</v>
      </c>
      <c r="Q107" s="35">
        <f t="shared" si="17"/>
        <v>1253.75</v>
      </c>
      <c r="R107" s="35">
        <f t="shared" si="17"/>
        <v>302.03000000000003</v>
      </c>
      <c r="S107" s="28"/>
      <c r="T107" s="28"/>
      <c r="U107" s="28"/>
    </row>
    <row r="108" spans="1:21" x14ac:dyDescent="0.25">
      <c r="A108" s="3" t="s">
        <v>87</v>
      </c>
      <c r="B108" s="6" t="s">
        <v>3</v>
      </c>
      <c r="C108" s="5"/>
      <c r="D108" s="5"/>
      <c r="E108" s="5"/>
      <c r="F108" s="5"/>
      <c r="G108" s="31"/>
      <c r="H108" s="31"/>
      <c r="I108" s="31"/>
      <c r="J108" s="31"/>
      <c r="K108" s="31"/>
      <c r="L108" s="31"/>
      <c r="M108" s="31"/>
      <c r="N108" s="31"/>
      <c r="O108" s="31"/>
      <c r="P108" s="31"/>
      <c r="Q108" s="31"/>
      <c r="R108" s="31"/>
      <c r="S108" s="5"/>
      <c r="T108" s="5"/>
      <c r="U108" s="5"/>
    </row>
    <row r="109" spans="1:21" ht="21.75" customHeight="1" x14ac:dyDescent="0.25">
      <c r="A109" s="20" t="s">
        <v>87</v>
      </c>
      <c r="B109" s="21" t="s">
        <v>88</v>
      </c>
      <c r="C109" s="22"/>
      <c r="D109" s="22"/>
      <c r="E109" s="22"/>
      <c r="F109" s="22"/>
      <c r="G109" s="29">
        <f>G111+G112+G113+G114+G115</f>
        <v>0</v>
      </c>
      <c r="H109" s="29">
        <f t="shared" ref="H109:R109" si="18">H111+H112+H113+H114+H115</f>
        <v>0</v>
      </c>
      <c r="I109" s="29">
        <f t="shared" si="18"/>
        <v>0</v>
      </c>
      <c r="J109" s="29">
        <f t="shared" si="18"/>
        <v>0</v>
      </c>
      <c r="K109" s="29">
        <f t="shared" si="18"/>
        <v>0</v>
      </c>
      <c r="L109" s="29">
        <f t="shared" si="18"/>
        <v>0</v>
      </c>
      <c r="M109" s="29">
        <f t="shared" si="18"/>
        <v>0</v>
      </c>
      <c r="N109" s="29">
        <f t="shared" si="18"/>
        <v>0</v>
      </c>
      <c r="O109" s="29">
        <f t="shared" si="18"/>
        <v>0</v>
      </c>
      <c r="P109" s="29">
        <f t="shared" si="18"/>
        <v>0</v>
      </c>
      <c r="Q109" s="29">
        <f t="shared" si="18"/>
        <v>0</v>
      </c>
      <c r="R109" s="29">
        <f t="shared" si="18"/>
        <v>0</v>
      </c>
      <c r="S109" s="22"/>
      <c r="T109" s="22"/>
      <c r="U109" s="22"/>
    </row>
    <row r="110" spans="1:21" ht="20.25" customHeight="1" x14ac:dyDescent="0.25">
      <c r="A110" s="3" t="s">
        <v>87</v>
      </c>
      <c r="B110" s="13" t="s">
        <v>5</v>
      </c>
      <c r="C110" s="5"/>
      <c r="D110" s="5"/>
      <c r="E110" s="5"/>
      <c r="F110" s="5"/>
      <c r="G110" s="31"/>
      <c r="H110" s="31"/>
      <c r="I110" s="31"/>
      <c r="J110" s="31"/>
      <c r="K110" s="31"/>
      <c r="L110" s="31"/>
      <c r="M110" s="31"/>
      <c r="N110" s="31"/>
      <c r="O110" s="31"/>
      <c r="P110" s="31"/>
      <c r="Q110" s="31"/>
      <c r="R110" s="31"/>
      <c r="S110" s="5"/>
      <c r="T110" s="5"/>
      <c r="U110" s="5"/>
    </row>
    <row r="111" spans="1:21" ht="66" customHeight="1" x14ac:dyDescent="0.25">
      <c r="A111" s="3" t="s">
        <v>87</v>
      </c>
      <c r="B111" s="7" t="s">
        <v>89</v>
      </c>
      <c r="C111" s="44" t="s">
        <v>375</v>
      </c>
      <c r="D111" s="44" t="s">
        <v>375</v>
      </c>
      <c r="E111" s="5"/>
      <c r="F111" s="5"/>
      <c r="G111" s="31"/>
      <c r="H111" s="31"/>
      <c r="I111" s="31"/>
      <c r="J111" s="31"/>
      <c r="K111" s="31"/>
      <c r="L111" s="31"/>
      <c r="M111" s="31"/>
      <c r="N111" s="31"/>
      <c r="O111" s="31"/>
      <c r="P111" s="31"/>
      <c r="Q111" s="31"/>
      <c r="R111" s="31"/>
      <c r="S111" s="5"/>
      <c r="T111" s="5"/>
      <c r="U111" s="5"/>
    </row>
    <row r="112" spans="1:21" ht="115.5" customHeight="1" x14ac:dyDescent="0.25">
      <c r="A112" s="3" t="s">
        <v>87</v>
      </c>
      <c r="B112" s="7" t="s">
        <v>90</v>
      </c>
      <c r="C112" s="5" t="s">
        <v>297</v>
      </c>
      <c r="D112" s="5" t="s">
        <v>298</v>
      </c>
      <c r="E112" s="5"/>
      <c r="F112" s="5"/>
      <c r="G112" s="31"/>
      <c r="H112" s="31"/>
      <c r="I112" s="31"/>
      <c r="J112" s="31"/>
      <c r="K112" s="31"/>
      <c r="L112" s="31"/>
      <c r="M112" s="31"/>
      <c r="N112" s="31"/>
      <c r="O112" s="31"/>
      <c r="P112" s="31"/>
      <c r="Q112" s="31"/>
      <c r="R112" s="31"/>
      <c r="S112" s="5"/>
      <c r="T112" s="5"/>
      <c r="U112" s="5"/>
    </row>
    <row r="113" spans="1:21" ht="87" customHeight="1" x14ac:dyDescent="0.25">
      <c r="A113" s="3" t="s">
        <v>87</v>
      </c>
      <c r="B113" s="7" t="s">
        <v>91</v>
      </c>
      <c r="C113" s="44" t="s">
        <v>375</v>
      </c>
      <c r="D113" s="44" t="s">
        <v>375</v>
      </c>
      <c r="E113" s="5"/>
      <c r="F113" s="5"/>
      <c r="G113" s="31"/>
      <c r="H113" s="31"/>
      <c r="I113" s="31"/>
      <c r="J113" s="31"/>
      <c r="K113" s="31"/>
      <c r="L113" s="31"/>
      <c r="M113" s="31"/>
      <c r="N113" s="31"/>
      <c r="O113" s="31"/>
      <c r="P113" s="31"/>
      <c r="Q113" s="31"/>
      <c r="R113" s="31"/>
      <c r="S113" s="5"/>
      <c r="T113" s="5"/>
      <c r="U113" s="5"/>
    </row>
    <row r="114" spans="1:21" ht="125.25" customHeight="1" x14ac:dyDescent="0.25">
      <c r="A114" s="3" t="s">
        <v>87</v>
      </c>
      <c r="B114" s="7" t="s">
        <v>92</v>
      </c>
      <c r="C114" s="44" t="s">
        <v>375</v>
      </c>
      <c r="D114" s="44" t="s">
        <v>375</v>
      </c>
      <c r="E114" s="5"/>
      <c r="F114" s="5"/>
      <c r="G114" s="31"/>
      <c r="H114" s="31"/>
      <c r="I114" s="31"/>
      <c r="J114" s="31"/>
      <c r="K114" s="31"/>
      <c r="L114" s="31"/>
      <c r="M114" s="31"/>
      <c r="N114" s="31"/>
      <c r="O114" s="31"/>
      <c r="P114" s="31"/>
      <c r="Q114" s="31"/>
      <c r="R114" s="31"/>
      <c r="S114" s="5"/>
      <c r="T114" s="5"/>
      <c r="U114" s="5"/>
    </row>
    <row r="115" spans="1:21" s="2" customFormat="1" ht="75" x14ac:dyDescent="0.25">
      <c r="A115" s="3" t="s">
        <v>87</v>
      </c>
      <c r="B115" s="7" t="s">
        <v>93</v>
      </c>
      <c r="C115" s="7" t="s">
        <v>369</v>
      </c>
      <c r="D115" s="10" t="s">
        <v>298</v>
      </c>
      <c r="E115" s="10"/>
      <c r="F115" s="10"/>
      <c r="G115" s="30"/>
      <c r="H115" s="30"/>
      <c r="I115" s="30"/>
      <c r="J115" s="30"/>
      <c r="K115" s="30"/>
      <c r="L115" s="30"/>
      <c r="M115" s="30"/>
      <c r="N115" s="30"/>
      <c r="O115" s="30"/>
      <c r="P115" s="30"/>
      <c r="Q115" s="30"/>
      <c r="R115" s="30"/>
      <c r="S115" s="10"/>
      <c r="T115" s="10"/>
      <c r="U115" s="10"/>
    </row>
    <row r="116" spans="1:21" x14ac:dyDescent="0.25">
      <c r="A116" s="20" t="s">
        <v>87</v>
      </c>
      <c r="B116" s="21" t="s">
        <v>94</v>
      </c>
      <c r="C116" s="22"/>
      <c r="D116" s="22"/>
      <c r="E116" s="22"/>
      <c r="F116" s="22"/>
      <c r="G116" s="29">
        <f>G118</f>
        <v>38.5</v>
      </c>
      <c r="H116" s="29">
        <f t="shared" ref="H116:R116" si="19">H118</f>
        <v>0</v>
      </c>
      <c r="I116" s="29">
        <f t="shared" si="19"/>
        <v>38.5</v>
      </c>
      <c r="J116" s="29">
        <f t="shared" si="19"/>
        <v>0</v>
      </c>
      <c r="K116" s="29">
        <f t="shared" si="19"/>
        <v>38.5</v>
      </c>
      <c r="L116" s="29">
        <f t="shared" si="19"/>
        <v>0</v>
      </c>
      <c r="M116" s="29">
        <f t="shared" si="19"/>
        <v>38.5</v>
      </c>
      <c r="N116" s="29">
        <f t="shared" si="19"/>
        <v>0</v>
      </c>
      <c r="O116" s="29">
        <f t="shared" si="19"/>
        <v>38.5</v>
      </c>
      <c r="P116" s="29">
        <f t="shared" si="19"/>
        <v>0</v>
      </c>
      <c r="Q116" s="29">
        <f t="shared" si="19"/>
        <v>38.5</v>
      </c>
      <c r="R116" s="29">
        <f t="shared" si="19"/>
        <v>0</v>
      </c>
      <c r="S116" s="22"/>
      <c r="T116" s="22"/>
      <c r="U116" s="22"/>
    </row>
    <row r="117" spans="1:21" ht="18.75" customHeight="1" x14ac:dyDescent="0.25">
      <c r="A117" s="3" t="s">
        <v>87</v>
      </c>
      <c r="B117" s="13" t="s">
        <v>5</v>
      </c>
      <c r="C117" s="5"/>
      <c r="D117" s="5"/>
      <c r="E117" s="5"/>
      <c r="F117" s="5"/>
      <c r="G117" s="31"/>
      <c r="H117" s="31"/>
      <c r="I117" s="31"/>
      <c r="J117" s="31"/>
      <c r="K117" s="31"/>
      <c r="L117" s="31"/>
      <c r="M117" s="31"/>
      <c r="N117" s="31"/>
      <c r="O117" s="31"/>
      <c r="P117" s="31"/>
      <c r="Q117" s="31"/>
      <c r="R117" s="31"/>
      <c r="S117" s="5"/>
      <c r="T117" s="5"/>
      <c r="U117" s="5"/>
    </row>
    <row r="118" spans="1:21" ht="70.5" customHeight="1" x14ac:dyDescent="0.25">
      <c r="A118" s="3" t="s">
        <v>87</v>
      </c>
      <c r="B118" s="7" t="s">
        <v>95</v>
      </c>
      <c r="C118" s="5"/>
      <c r="D118" s="5" t="s">
        <v>299</v>
      </c>
      <c r="E118" s="5"/>
      <c r="F118" s="38" t="s">
        <v>376</v>
      </c>
      <c r="G118" s="31">
        <v>38.5</v>
      </c>
      <c r="H118" s="31">
        <v>0</v>
      </c>
      <c r="I118" s="31">
        <v>38.5</v>
      </c>
      <c r="J118" s="31">
        <v>0</v>
      </c>
      <c r="K118" s="31">
        <v>38.5</v>
      </c>
      <c r="L118" s="31">
        <v>0</v>
      </c>
      <c r="M118" s="31">
        <v>38.5</v>
      </c>
      <c r="N118" s="31">
        <v>0</v>
      </c>
      <c r="O118" s="31">
        <v>38.5</v>
      </c>
      <c r="P118" s="31">
        <v>0</v>
      </c>
      <c r="Q118" s="31">
        <v>38.5</v>
      </c>
      <c r="R118" s="31">
        <v>0</v>
      </c>
      <c r="S118" s="5"/>
      <c r="T118" s="5">
        <v>100</v>
      </c>
      <c r="U118" s="5">
        <v>100</v>
      </c>
    </row>
    <row r="119" spans="1:21" ht="28.5" x14ac:dyDescent="0.25">
      <c r="A119" s="20" t="s">
        <v>87</v>
      </c>
      <c r="B119" s="21" t="s">
        <v>96</v>
      </c>
      <c r="C119" s="22"/>
      <c r="D119" s="22"/>
      <c r="E119" s="22"/>
      <c r="F119" s="22"/>
      <c r="G119" s="29">
        <f>G121+G122+G123+G124</f>
        <v>0</v>
      </c>
      <c r="H119" s="29">
        <f t="shared" ref="H119:R119" si="20">H121+H122+H123+H124</f>
        <v>0</v>
      </c>
      <c r="I119" s="29">
        <f t="shared" si="20"/>
        <v>0</v>
      </c>
      <c r="J119" s="29">
        <f t="shared" si="20"/>
        <v>0</v>
      </c>
      <c r="K119" s="29">
        <f t="shared" si="20"/>
        <v>0</v>
      </c>
      <c r="L119" s="29">
        <f t="shared" si="20"/>
        <v>0</v>
      </c>
      <c r="M119" s="29">
        <f t="shared" si="20"/>
        <v>0</v>
      </c>
      <c r="N119" s="29">
        <f t="shared" si="20"/>
        <v>0</v>
      </c>
      <c r="O119" s="29">
        <f t="shared" si="20"/>
        <v>0</v>
      </c>
      <c r="P119" s="29">
        <f t="shared" si="20"/>
        <v>0</v>
      </c>
      <c r="Q119" s="29">
        <f t="shared" si="20"/>
        <v>0</v>
      </c>
      <c r="R119" s="29">
        <f t="shared" si="20"/>
        <v>0</v>
      </c>
      <c r="S119" s="22"/>
      <c r="T119" s="22"/>
      <c r="U119" s="22"/>
    </row>
    <row r="120" spans="1:21" ht="19.5" customHeight="1" x14ac:dyDescent="0.25">
      <c r="A120" s="3" t="s">
        <v>87</v>
      </c>
      <c r="B120" s="13" t="s">
        <v>5</v>
      </c>
      <c r="C120" s="5"/>
      <c r="D120" s="5"/>
      <c r="E120" s="5"/>
      <c r="F120" s="5"/>
      <c r="G120" s="31"/>
      <c r="H120" s="31"/>
      <c r="I120" s="31"/>
      <c r="J120" s="31"/>
      <c r="K120" s="31"/>
      <c r="L120" s="31"/>
      <c r="M120" s="31"/>
      <c r="N120" s="31"/>
      <c r="O120" s="31"/>
      <c r="P120" s="31"/>
      <c r="Q120" s="31"/>
      <c r="R120" s="31"/>
      <c r="S120" s="5"/>
      <c r="T120" s="5"/>
      <c r="U120" s="5"/>
    </row>
    <row r="121" spans="1:21" ht="116.25" customHeight="1" x14ac:dyDescent="0.25">
      <c r="A121" s="3" t="s">
        <v>87</v>
      </c>
      <c r="B121" s="7" t="s">
        <v>97</v>
      </c>
      <c r="C121" s="7" t="s">
        <v>342</v>
      </c>
      <c r="D121" s="5" t="s">
        <v>298</v>
      </c>
      <c r="E121" s="5"/>
      <c r="F121" s="5"/>
      <c r="G121" s="31"/>
      <c r="H121" s="31"/>
      <c r="I121" s="31"/>
      <c r="J121" s="31"/>
      <c r="K121" s="31"/>
      <c r="L121" s="31"/>
      <c r="M121" s="31"/>
      <c r="N121" s="31"/>
      <c r="O121" s="31"/>
      <c r="P121" s="31"/>
      <c r="Q121" s="31"/>
      <c r="R121" s="31"/>
      <c r="S121" s="5"/>
      <c r="T121" s="5"/>
      <c r="U121" s="5"/>
    </row>
    <row r="122" spans="1:21" ht="161.25" customHeight="1" x14ac:dyDescent="0.25">
      <c r="A122" s="3" t="s">
        <v>87</v>
      </c>
      <c r="B122" s="7" t="s">
        <v>98</v>
      </c>
      <c r="C122" s="7" t="s">
        <v>358</v>
      </c>
      <c r="D122" s="5" t="s">
        <v>298</v>
      </c>
      <c r="E122" s="5"/>
      <c r="F122" s="5"/>
      <c r="G122" s="31"/>
      <c r="H122" s="31"/>
      <c r="I122" s="31"/>
      <c r="J122" s="31"/>
      <c r="K122" s="31"/>
      <c r="L122" s="31"/>
      <c r="M122" s="31"/>
      <c r="N122" s="31"/>
      <c r="O122" s="31"/>
      <c r="P122" s="31"/>
      <c r="Q122" s="31"/>
      <c r="R122" s="31"/>
      <c r="S122" s="5"/>
      <c r="T122" s="5"/>
      <c r="U122" s="5"/>
    </row>
    <row r="123" spans="1:21" ht="128.25" customHeight="1" x14ac:dyDescent="0.25">
      <c r="A123" s="3" t="s">
        <v>87</v>
      </c>
      <c r="B123" s="7" t="s">
        <v>99</v>
      </c>
      <c r="C123" s="5" t="s">
        <v>359</v>
      </c>
      <c r="D123" s="5" t="s">
        <v>298</v>
      </c>
      <c r="E123" s="5"/>
      <c r="F123" s="5"/>
      <c r="G123" s="31"/>
      <c r="H123" s="31"/>
      <c r="I123" s="31"/>
      <c r="J123" s="31"/>
      <c r="K123" s="31"/>
      <c r="L123" s="31"/>
      <c r="M123" s="31"/>
      <c r="N123" s="31"/>
      <c r="O123" s="31"/>
      <c r="P123" s="31"/>
      <c r="Q123" s="31"/>
      <c r="R123" s="31"/>
      <c r="S123" s="5"/>
      <c r="T123" s="5"/>
      <c r="U123" s="5"/>
    </row>
    <row r="124" spans="1:21" ht="39.75" customHeight="1" x14ac:dyDescent="0.25">
      <c r="A124" s="3" t="s">
        <v>87</v>
      </c>
      <c r="B124" s="7" t="s">
        <v>100</v>
      </c>
      <c r="C124" s="5" t="s">
        <v>342</v>
      </c>
      <c r="D124" s="5" t="s">
        <v>298</v>
      </c>
      <c r="E124" s="5"/>
      <c r="F124" s="5"/>
      <c r="G124" s="31"/>
      <c r="H124" s="31"/>
      <c r="I124" s="31"/>
      <c r="J124" s="31"/>
      <c r="K124" s="31"/>
      <c r="L124" s="31"/>
      <c r="M124" s="31"/>
      <c r="N124" s="31"/>
      <c r="O124" s="31"/>
      <c r="P124" s="31"/>
      <c r="Q124" s="31"/>
      <c r="R124" s="31"/>
      <c r="S124" s="5"/>
      <c r="T124" s="5"/>
      <c r="U124" s="5"/>
    </row>
    <row r="125" spans="1:21" ht="42.75" x14ac:dyDescent="0.25">
      <c r="A125" s="20" t="s">
        <v>87</v>
      </c>
      <c r="B125" s="21" t="s">
        <v>101</v>
      </c>
      <c r="C125" s="22"/>
      <c r="D125" s="22"/>
      <c r="E125" s="22"/>
      <c r="F125" s="22"/>
      <c r="G125" s="29">
        <f>G127+G128+G129+G130+G131+G132+G133+G134+G135+G136+G137</f>
        <v>3897.9300000000003</v>
      </c>
      <c r="H125" s="29">
        <f t="shared" ref="H125:R125" si="21">H127+H128+H129+H130+H131+H132+H133+H134+H135+H136+H137</f>
        <v>2380.65</v>
      </c>
      <c r="I125" s="29">
        <f t="shared" si="21"/>
        <v>1215.25</v>
      </c>
      <c r="J125" s="29">
        <f t="shared" si="21"/>
        <v>302.03000000000003</v>
      </c>
      <c r="K125" s="29">
        <f t="shared" si="21"/>
        <v>3897.9300000000003</v>
      </c>
      <c r="L125" s="29">
        <f t="shared" si="21"/>
        <v>2380.65</v>
      </c>
      <c r="M125" s="29">
        <f t="shared" si="21"/>
        <v>1215.25</v>
      </c>
      <c r="N125" s="29">
        <f t="shared" si="21"/>
        <v>302.03000000000003</v>
      </c>
      <c r="O125" s="29">
        <f t="shared" si="21"/>
        <v>3897.9300000000003</v>
      </c>
      <c r="P125" s="29">
        <f t="shared" si="21"/>
        <v>2380.65</v>
      </c>
      <c r="Q125" s="29">
        <f t="shared" si="21"/>
        <v>1215.25</v>
      </c>
      <c r="R125" s="29">
        <f t="shared" si="21"/>
        <v>302.03000000000003</v>
      </c>
      <c r="S125" s="22"/>
      <c r="T125" s="22"/>
      <c r="U125" s="22"/>
    </row>
    <row r="126" spans="1:21" ht="20.25" customHeight="1" x14ac:dyDescent="0.25">
      <c r="A126" s="3" t="s">
        <v>87</v>
      </c>
      <c r="B126" s="13" t="s">
        <v>5</v>
      </c>
      <c r="C126" s="5"/>
      <c r="D126" s="5"/>
      <c r="E126" s="5"/>
      <c r="F126" s="5"/>
      <c r="G126" s="31"/>
      <c r="H126" s="31"/>
      <c r="I126" s="31"/>
      <c r="J126" s="31"/>
      <c r="K126" s="31"/>
      <c r="L126" s="31"/>
      <c r="M126" s="31"/>
      <c r="N126" s="31"/>
      <c r="O126" s="31"/>
      <c r="P126" s="31"/>
      <c r="Q126" s="31"/>
      <c r="R126" s="31"/>
      <c r="S126" s="5"/>
      <c r="T126" s="5"/>
      <c r="U126" s="5"/>
    </row>
    <row r="127" spans="1:21" ht="68.25" customHeight="1" x14ac:dyDescent="0.25">
      <c r="A127" s="3" t="s">
        <v>87</v>
      </c>
      <c r="B127" s="7" t="s">
        <v>102</v>
      </c>
      <c r="C127" s="5" t="s">
        <v>378</v>
      </c>
      <c r="D127" s="5" t="s">
        <v>298</v>
      </c>
      <c r="E127" s="5"/>
      <c r="F127" s="5"/>
      <c r="G127" s="31"/>
      <c r="H127" s="31"/>
      <c r="I127" s="31"/>
      <c r="J127" s="31"/>
      <c r="K127" s="31"/>
      <c r="L127" s="31"/>
      <c r="M127" s="31"/>
      <c r="N127" s="31"/>
      <c r="O127" s="31"/>
      <c r="P127" s="31"/>
      <c r="Q127" s="31"/>
      <c r="R127" s="31"/>
      <c r="S127" s="5"/>
      <c r="T127" s="5"/>
      <c r="U127" s="5"/>
    </row>
    <row r="128" spans="1:21" ht="84.75" customHeight="1" x14ac:dyDescent="0.25">
      <c r="A128" s="3" t="s">
        <v>87</v>
      </c>
      <c r="B128" s="7" t="s">
        <v>103</v>
      </c>
      <c r="C128" s="5" t="s">
        <v>378</v>
      </c>
      <c r="D128" s="5" t="s">
        <v>298</v>
      </c>
      <c r="E128" s="5"/>
      <c r="F128" s="5"/>
      <c r="G128" s="31"/>
      <c r="H128" s="31"/>
      <c r="I128" s="31"/>
      <c r="J128" s="31"/>
      <c r="K128" s="31"/>
      <c r="L128" s="31"/>
      <c r="M128" s="31"/>
      <c r="N128" s="31"/>
      <c r="O128" s="31"/>
      <c r="P128" s="31"/>
      <c r="Q128" s="31"/>
      <c r="R128" s="31"/>
      <c r="S128" s="5"/>
      <c r="T128" s="5"/>
      <c r="U128" s="5"/>
    </row>
    <row r="129" spans="1:21" ht="66.75" customHeight="1" x14ac:dyDescent="0.25">
      <c r="A129" s="3" t="s">
        <v>87</v>
      </c>
      <c r="B129" s="7" t="s">
        <v>104</v>
      </c>
      <c r="C129" s="5"/>
      <c r="D129" s="5" t="s">
        <v>299</v>
      </c>
      <c r="E129" s="13"/>
      <c r="F129" s="13" t="s">
        <v>360</v>
      </c>
      <c r="G129" s="31">
        <v>562.27</v>
      </c>
      <c r="H129" s="31">
        <v>0</v>
      </c>
      <c r="I129" s="31">
        <v>421.7</v>
      </c>
      <c r="J129" s="31">
        <v>140.57</v>
      </c>
      <c r="K129" s="31">
        <v>562.27</v>
      </c>
      <c r="L129" s="31">
        <v>0</v>
      </c>
      <c r="M129" s="31">
        <v>421.7</v>
      </c>
      <c r="N129" s="31">
        <v>140.57</v>
      </c>
      <c r="O129" s="31">
        <v>562.27</v>
      </c>
      <c r="P129" s="31">
        <v>0</v>
      </c>
      <c r="Q129" s="31">
        <v>421.7</v>
      </c>
      <c r="R129" s="31">
        <v>140.57</v>
      </c>
      <c r="S129" s="5"/>
      <c r="T129" s="5">
        <v>1874</v>
      </c>
      <c r="U129" s="5">
        <v>1874</v>
      </c>
    </row>
    <row r="130" spans="1:21" ht="87" customHeight="1" x14ac:dyDescent="0.25">
      <c r="A130" s="3" t="s">
        <v>87</v>
      </c>
      <c r="B130" s="7" t="s">
        <v>105</v>
      </c>
      <c r="C130" s="5" t="s">
        <v>342</v>
      </c>
      <c r="D130" s="5" t="s">
        <v>298</v>
      </c>
      <c r="E130" s="5"/>
      <c r="F130" s="5"/>
      <c r="G130" s="31"/>
      <c r="H130" s="31"/>
      <c r="I130" s="31"/>
      <c r="J130" s="31"/>
      <c r="K130" s="31"/>
      <c r="L130" s="31"/>
      <c r="M130" s="31"/>
      <c r="N130" s="31"/>
      <c r="O130" s="31"/>
      <c r="P130" s="31"/>
      <c r="Q130" s="31"/>
      <c r="R130" s="31"/>
      <c r="S130" s="5"/>
      <c r="T130" s="5"/>
      <c r="U130" s="5"/>
    </row>
    <row r="131" spans="1:21" ht="74.25" customHeight="1" x14ac:dyDescent="0.25">
      <c r="A131" s="3" t="s">
        <v>87</v>
      </c>
      <c r="B131" s="7" t="s">
        <v>106</v>
      </c>
      <c r="C131" s="5"/>
      <c r="D131" s="5" t="s">
        <v>299</v>
      </c>
      <c r="E131" s="5"/>
      <c r="F131" s="5"/>
      <c r="G131" s="31">
        <v>3157.9</v>
      </c>
      <c r="H131" s="31">
        <v>2250</v>
      </c>
      <c r="I131" s="31">
        <v>750</v>
      </c>
      <c r="J131" s="31">
        <v>157.9</v>
      </c>
      <c r="K131" s="31">
        <v>3157.9</v>
      </c>
      <c r="L131" s="31">
        <v>2250</v>
      </c>
      <c r="M131" s="31">
        <v>750</v>
      </c>
      <c r="N131" s="31">
        <v>157.9</v>
      </c>
      <c r="O131" s="31">
        <v>3157.9</v>
      </c>
      <c r="P131" s="31">
        <v>2250</v>
      </c>
      <c r="Q131" s="31">
        <v>750</v>
      </c>
      <c r="R131" s="31">
        <v>157.9</v>
      </c>
      <c r="S131" s="5"/>
      <c r="T131" s="5">
        <v>3</v>
      </c>
      <c r="U131" s="5">
        <v>3</v>
      </c>
    </row>
    <row r="132" spans="1:21" ht="87" customHeight="1" x14ac:dyDescent="0.25">
      <c r="A132" s="3" t="s">
        <v>87</v>
      </c>
      <c r="B132" s="7" t="s">
        <v>107</v>
      </c>
      <c r="C132" s="5" t="s">
        <v>359</v>
      </c>
      <c r="D132" s="5" t="s">
        <v>298</v>
      </c>
      <c r="E132" s="13"/>
      <c r="F132" s="13"/>
      <c r="G132" s="31"/>
      <c r="H132" s="31"/>
      <c r="I132" s="31"/>
      <c r="J132" s="31"/>
      <c r="K132" s="31"/>
      <c r="L132" s="31"/>
      <c r="M132" s="31"/>
      <c r="N132" s="31"/>
      <c r="O132" s="31"/>
      <c r="P132" s="31"/>
      <c r="Q132" s="31"/>
      <c r="R132" s="31"/>
      <c r="S132" s="5"/>
      <c r="T132" s="5"/>
      <c r="U132" s="5"/>
    </row>
    <row r="133" spans="1:21" ht="60" x14ac:dyDescent="0.25">
      <c r="A133" s="3" t="s">
        <v>87</v>
      </c>
      <c r="B133" s="7" t="s">
        <v>108</v>
      </c>
      <c r="C133" s="5"/>
      <c r="D133" s="5" t="s">
        <v>299</v>
      </c>
      <c r="E133" s="5"/>
      <c r="F133" s="13" t="s">
        <v>360</v>
      </c>
      <c r="G133" s="31">
        <v>177.76</v>
      </c>
      <c r="H133" s="31">
        <v>130.65</v>
      </c>
      <c r="I133" s="31">
        <v>43.55</v>
      </c>
      <c r="J133" s="31">
        <v>3.56</v>
      </c>
      <c r="K133" s="31">
        <v>177.76</v>
      </c>
      <c r="L133" s="31">
        <v>130.65</v>
      </c>
      <c r="M133" s="31">
        <v>43.55</v>
      </c>
      <c r="N133" s="31">
        <v>3.56</v>
      </c>
      <c r="O133" s="31">
        <v>177.76</v>
      </c>
      <c r="P133" s="31">
        <v>130.65</v>
      </c>
      <c r="Q133" s="31">
        <v>43.55</v>
      </c>
      <c r="R133" s="31">
        <v>3.56</v>
      </c>
      <c r="S133" s="5"/>
      <c r="T133" s="5">
        <v>150</v>
      </c>
      <c r="U133" s="5">
        <v>150</v>
      </c>
    </row>
    <row r="134" spans="1:21" ht="83.25" customHeight="1" x14ac:dyDescent="0.25">
      <c r="A134" s="3" t="s">
        <v>87</v>
      </c>
      <c r="B134" s="7" t="s">
        <v>109</v>
      </c>
      <c r="C134" s="44" t="s">
        <v>375</v>
      </c>
      <c r="D134" s="44" t="s">
        <v>375</v>
      </c>
      <c r="E134" s="5"/>
      <c r="F134" s="5"/>
      <c r="G134" s="31"/>
      <c r="H134" s="31"/>
      <c r="I134" s="31"/>
      <c r="J134" s="31"/>
      <c r="K134" s="31"/>
      <c r="L134" s="31"/>
      <c r="M134" s="31"/>
      <c r="N134" s="31"/>
      <c r="O134" s="31"/>
      <c r="P134" s="31"/>
      <c r="Q134" s="31"/>
      <c r="R134" s="31"/>
      <c r="S134" s="5"/>
      <c r="T134" s="5"/>
      <c r="U134" s="5"/>
    </row>
    <row r="135" spans="1:21" ht="67.5" customHeight="1" x14ac:dyDescent="0.25">
      <c r="A135" s="3" t="s">
        <v>87</v>
      </c>
      <c r="B135" s="7" t="s">
        <v>110</v>
      </c>
      <c r="C135" s="44" t="s">
        <v>375</v>
      </c>
      <c r="D135" s="44" t="s">
        <v>375</v>
      </c>
      <c r="E135" s="5"/>
      <c r="F135" s="5"/>
      <c r="G135" s="31"/>
      <c r="H135" s="31"/>
      <c r="I135" s="31"/>
      <c r="J135" s="31"/>
      <c r="K135" s="31"/>
      <c r="L135" s="31"/>
      <c r="M135" s="31"/>
      <c r="N135" s="31"/>
      <c r="O135" s="31"/>
      <c r="P135" s="31"/>
      <c r="Q135" s="31"/>
      <c r="R135" s="31"/>
      <c r="S135" s="5"/>
      <c r="T135" s="5"/>
      <c r="U135" s="5"/>
    </row>
    <row r="136" spans="1:21" ht="66.75" customHeight="1" x14ac:dyDescent="0.25">
      <c r="A136" s="3" t="s">
        <v>87</v>
      </c>
      <c r="B136" s="7" t="s">
        <v>111</v>
      </c>
      <c r="C136" s="44" t="s">
        <v>375</v>
      </c>
      <c r="D136" s="44" t="s">
        <v>375</v>
      </c>
      <c r="E136" s="5"/>
      <c r="F136" s="5"/>
      <c r="G136" s="31"/>
      <c r="H136" s="31"/>
      <c r="I136" s="31"/>
      <c r="J136" s="31"/>
      <c r="K136" s="31"/>
      <c r="L136" s="31"/>
      <c r="M136" s="31"/>
      <c r="N136" s="31"/>
      <c r="O136" s="31"/>
      <c r="P136" s="31"/>
      <c r="Q136" s="31"/>
      <c r="R136" s="31"/>
      <c r="S136" s="5"/>
      <c r="T136" s="5"/>
      <c r="U136" s="5"/>
    </row>
    <row r="137" spans="1:21" ht="86.25" customHeight="1" x14ac:dyDescent="0.25">
      <c r="A137" s="3" t="s">
        <v>87</v>
      </c>
      <c r="B137" s="7" t="s">
        <v>112</v>
      </c>
      <c r="C137" s="5" t="s">
        <v>342</v>
      </c>
      <c r="D137" s="5" t="s">
        <v>298</v>
      </c>
      <c r="E137" s="5"/>
      <c r="F137" s="5"/>
      <c r="G137" s="31"/>
      <c r="H137" s="31"/>
      <c r="I137" s="31"/>
      <c r="J137" s="31"/>
      <c r="K137" s="31"/>
      <c r="L137" s="31"/>
      <c r="M137" s="31"/>
      <c r="N137" s="31"/>
      <c r="O137" s="31"/>
      <c r="P137" s="31"/>
      <c r="Q137" s="31"/>
      <c r="R137" s="31"/>
      <c r="S137" s="5"/>
      <c r="T137" s="5"/>
      <c r="U137" s="5"/>
    </row>
    <row r="138" spans="1:21" ht="28.5" x14ac:dyDescent="0.25">
      <c r="A138" s="20" t="s">
        <v>87</v>
      </c>
      <c r="B138" s="21" t="s">
        <v>113</v>
      </c>
      <c r="C138" s="22"/>
      <c r="D138" s="22"/>
      <c r="E138" s="22"/>
      <c r="F138" s="22"/>
      <c r="G138" s="29">
        <f>G140</f>
        <v>0</v>
      </c>
      <c r="H138" s="29">
        <f t="shared" ref="H138:R138" si="22">H140</f>
        <v>0</v>
      </c>
      <c r="I138" s="29">
        <f t="shared" si="22"/>
        <v>0</v>
      </c>
      <c r="J138" s="29">
        <f t="shared" si="22"/>
        <v>0</v>
      </c>
      <c r="K138" s="29">
        <f t="shared" si="22"/>
        <v>0</v>
      </c>
      <c r="L138" s="29">
        <f t="shared" si="22"/>
        <v>0</v>
      </c>
      <c r="M138" s="29">
        <f t="shared" si="22"/>
        <v>0</v>
      </c>
      <c r="N138" s="29">
        <f t="shared" si="22"/>
        <v>0</v>
      </c>
      <c r="O138" s="29">
        <f t="shared" si="22"/>
        <v>0</v>
      </c>
      <c r="P138" s="29">
        <f t="shared" si="22"/>
        <v>0</v>
      </c>
      <c r="Q138" s="29">
        <f t="shared" si="22"/>
        <v>0</v>
      </c>
      <c r="R138" s="29">
        <f t="shared" si="22"/>
        <v>0</v>
      </c>
      <c r="S138" s="22"/>
      <c r="T138" s="22"/>
      <c r="U138" s="22"/>
    </row>
    <row r="139" spans="1:21" ht="21" customHeight="1" x14ac:dyDescent="0.25">
      <c r="A139" s="3" t="s">
        <v>87</v>
      </c>
      <c r="B139" s="13" t="s">
        <v>5</v>
      </c>
      <c r="C139" s="5"/>
      <c r="D139" s="5"/>
      <c r="E139" s="5"/>
      <c r="F139" s="5"/>
      <c r="G139" s="5"/>
      <c r="H139" s="5"/>
      <c r="I139" s="5"/>
      <c r="J139" s="5"/>
      <c r="K139" s="5"/>
      <c r="L139" s="5"/>
      <c r="M139" s="5"/>
      <c r="N139" s="5"/>
      <c r="O139" s="5"/>
      <c r="P139" s="5"/>
      <c r="Q139" s="5"/>
      <c r="R139" s="5"/>
      <c r="S139" s="5"/>
      <c r="T139" s="5"/>
      <c r="U139" s="5"/>
    </row>
    <row r="140" spans="1:21" ht="111" customHeight="1" x14ac:dyDescent="0.25">
      <c r="A140" s="3"/>
      <c r="B140" s="7" t="s">
        <v>114</v>
      </c>
      <c r="C140" s="7" t="s">
        <v>323</v>
      </c>
      <c r="D140" s="5" t="s">
        <v>298</v>
      </c>
      <c r="E140" s="5"/>
      <c r="F140" s="5"/>
      <c r="G140" s="5"/>
      <c r="H140" s="5"/>
      <c r="I140" s="5"/>
      <c r="J140" s="5"/>
      <c r="K140" s="5"/>
      <c r="L140" s="5"/>
      <c r="M140" s="5"/>
      <c r="N140" s="5"/>
      <c r="O140" s="5"/>
      <c r="P140" s="5"/>
      <c r="Q140" s="5"/>
      <c r="R140" s="5"/>
      <c r="S140" s="5"/>
      <c r="T140" s="5"/>
      <c r="U140" s="5"/>
    </row>
    <row r="141" spans="1:21" ht="82.5" customHeight="1" x14ac:dyDescent="0.25">
      <c r="A141" s="26" t="s">
        <v>115</v>
      </c>
      <c r="B141" s="27" t="s">
        <v>283</v>
      </c>
      <c r="C141" s="28"/>
      <c r="D141" s="28"/>
      <c r="E141" s="28"/>
      <c r="F141" s="28"/>
      <c r="G141" s="35">
        <f>G143+G152+G153+G160</f>
        <v>985.29</v>
      </c>
      <c r="H141" s="35">
        <f t="shared" ref="H141:R141" si="23">H143+H152+H153+H160</f>
        <v>0</v>
      </c>
      <c r="I141" s="35">
        <f t="shared" si="23"/>
        <v>922.5</v>
      </c>
      <c r="J141" s="35">
        <f t="shared" si="23"/>
        <v>62.79</v>
      </c>
      <c r="K141" s="35">
        <f t="shared" si="23"/>
        <v>674.68000000000006</v>
      </c>
      <c r="L141" s="35">
        <f t="shared" si="23"/>
        <v>0</v>
      </c>
      <c r="M141" s="35">
        <f t="shared" si="23"/>
        <v>635.53</v>
      </c>
      <c r="N141" s="35">
        <f t="shared" si="23"/>
        <v>39.15</v>
      </c>
      <c r="O141" s="35">
        <f t="shared" si="23"/>
        <v>674.68000000000006</v>
      </c>
      <c r="P141" s="35">
        <f t="shared" si="23"/>
        <v>0</v>
      </c>
      <c r="Q141" s="35">
        <f t="shared" si="23"/>
        <v>635.53</v>
      </c>
      <c r="R141" s="35">
        <f t="shared" si="23"/>
        <v>39.15</v>
      </c>
      <c r="S141" s="28"/>
      <c r="T141" s="28"/>
      <c r="U141" s="28"/>
    </row>
    <row r="142" spans="1:21" ht="15" customHeight="1" x14ac:dyDescent="0.25">
      <c r="A142" s="3" t="s">
        <v>115</v>
      </c>
      <c r="B142" s="6" t="s">
        <v>3</v>
      </c>
      <c r="C142" s="5"/>
      <c r="D142" s="5"/>
      <c r="E142" s="5"/>
      <c r="F142" s="5"/>
      <c r="G142" s="31"/>
      <c r="H142" s="31"/>
      <c r="I142" s="31"/>
      <c r="J142" s="31"/>
      <c r="K142" s="31"/>
      <c r="L142" s="31"/>
      <c r="M142" s="31"/>
      <c r="N142" s="31"/>
      <c r="O142" s="31"/>
      <c r="P142" s="31"/>
      <c r="Q142" s="31"/>
      <c r="R142" s="31"/>
      <c r="S142" s="5"/>
      <c r="T142" s="5"/>
      <c r="U142" s="5"/>
    </row>
    <row r="143" spans="1:21" ht="28.5" x14ac:dyDescent="0.25">
      <c r="A143" s="20" t="s">
        <v>115</v>
      </c>
      <c r="B143" s="21" t="s">
        <v>116</v>
      </c>
      <c r="C143" s="22"/>
      <c r="D143" s="22"/>
      <c r="E143" s="22"/>
      <c r="F143" s="22"/>
      <c r="G143" s="29">
        <f>G145+G146+G147+G148+G149+G150+G151</f>
        <v>521</v>
      </c>
      <c r="H143" s="29">
        <f t="shared" ref="H143:R143" si="24">H145+H146+H147+H148+H149+H150+H151</f>
        <v>0</v>
      </c>
      <c r="I143" s="29">
        <f t="shared" si="24"/>
        <v>500</v>
      </c>
      <c r="J143" s="29">
        <f t="shared" si="24"/>
        <v>21</v>
      </c>
      <c r="K143" s="29">
        <f t="shared" si="24"/>
        <v>434.17</v>
      </c>
      <c r="L143" s="29">
        <f t="shared" si="24"/>
        <v>0</v>
      </c>
      <c r="M143" s="29">
        <f t="shared" si="24"/>
        <v>416.67</v>
      </c>
      <c r="N143" s="29">
        <f t="shared" si="24"/>
        <v>17.5</v>
      </c>
      <c r="O143" s="29">
        <f t="shared" si="24"/>
        <v>434.17</v>
      </c>
      <c r="P143" s="29">
        <f t="shared" si="24"/>
        <v>0</v>
      </c>
      <c r="Q143" s="29">
        <f t="shared" si="24"/>
        <v>416.67</v>
      </c>
      <c r="R143" s="29">
        <f t="shared" si="24"/>
        <v>17.5</v>
      </c>
      <c r="S143" s="22"/>
      <c r="T143" s="22"/>
      <c r="U143" s="22"/>
    </row>
    <row r="144" spans="1:21" ht="20.25" customHeight="1" x14ac:dyDescent="0.25">
      <c r="A144" s="3" t="s">
        <v>115</v>
      </c>
      <c r="B144" s="13" t="s">
        <v>5</v>
      </c>
      <c r="C144" s="5"/>
      <c r="D144" s="5"/>
      <c r="E144" s="5"/>
      <c r="F144" s="5"/>
      <c r="G144" s="31"/>
      <c r="H144" s="31"/>
      <c r="I144" s="31"/>
      <c r="J144" s="31"/>
      <c r="K144" s="31"/>
      <c r="L144" s="31"/>
      <c r="M144" s="31"/>
      <c r="N144" s="31"/>
      <c r="O144" s="31"/>
      <c r="P144" s="31"/>
      <c r="Q144" s="31"/>
      <c r="R144" s="31"/>
      <c r="S144" s="5"/>
      <c r="T144" s="5"/>
      <c r="U144" s="5"/>
    </row>
    <row r="145" spans="1:21" ht="123" customHeight="1" x14ac:dyDescent="0.25">
      <c r="A145" s="3" t="s">
        <v>115</v>
      </c>
      <c r="B145" s="7" t="s">
        <v>117</v>
      </c>
      <c r="C145" s="7" t="s">
        <v>324</v>
      </c>
      <c r="D145" s="5" t="s">
        <v>298</v>
      </c>
      <c r="E145" s="5"/>
      <c r="F145" s="5"/>
      <c r="G145" s="31"/>
      <c r="H145" s="31"/>
      <c r="I145" s="31"/>
      <c r="J145" s="31"/>
      <c r="K145" s="31"/>
      <c r="L145" s="31"/>
      <c r="M145" s="31"/>
      <c r="N145" s="31"/>
      <c r="O145" s="31"/>
      <c r="P145" s="31"/>
      <c r="Q145" s="31"/>
      <c r="R145" s="31"/>
      <c r="S145" s="5"/>
      <c r="T145" s="5"/>
      <c r="U145" s="5"/>
    </row>
    <row r="146" spans="1:21" ht="139.5" customHeight="1" x14ac:dyDescent="0.25">
      <c r="A146" s="3" t="s">
        <v>115</v>
      </c>
      <c r="B146" s="7" t="s">
        <v>118</v>
      </c>
      <c r="C146" s="5"/>
      <c r="D146" s="5" t="s">
        <v>299</v>
      </c>
      <c r="E146" s="7"/>
      <c r="F146" s="7" t="s">
        <v>325</v>
      </c>
      <c r="G146" s="31">
        <v>521</v>
      </c>
      <c r="H146" s="31">
        <v>0</v>
      </c>
      <c r="I146" s="31">
        <v>500</v>
      </c>
      <c r="J146" s="31">
        <v>21</v>
      </c>
      <c r="K146" s="31">
        <v>434.17</v>
      </c>
      <c r="L146" s="31">
        <v>0</v>
      </c>
      <c r="M146" s="31">
        <v>416.67</v>
      </c>
      <c r="N146" s="31">
        <v>17.5</v>
      </c>
      <c r="O146" s="31">
        <v>434.17</v>
      </c>
      <c r="P146" s="31">
        <v>0</v>
      </c>
      <c r="Q146" s="31">
        <v>416.67</v>
      </c>
      <c r="R146" s="31">
        <v>17.5</v>
      </c>
      <c r="S146" s="7" t="s">
        <v>326</v>
      </c>
      <c r="T146" s="10">
        <v>0.35</v>
      </c>
      <c r="U146" s="10">
        <v>1.5</v>
      </c>
    </row>
    <row r="147" spans="1:21" ht="71.25" customHeight="1" x14ac:dyDescent="0.25">
      <c r="A147" s="3" t="s">
        <v>115</v>
      </c>
      <c r="B147" s="7" t="s">
        <v>119</v>
      </c>
      <c r="C147" s="7" t="s">
        <v>381</v>
      </c>
      <c r="D147" s="5" t="s">
        <v>298</v>
      </c>
      <c r="E147" s="5"/>
      <c r="F147" s="5"/>
      <c r="G147" s="31"/>
      <c r="H147" s="31"/>
      <c r="I147" s="31"/>
      <c r="J147" s="31"/>
      <c r="K147" s="31"/>
      <c r="L147" s="31"/>
      <c r="M147" s="31"/>
      <c r="N147" s="31"/>
      <c r="O147" s="31"/>
      <c r="P147" s="31"/>
      <c r="Q147" s="31"/>
      <c r="R147" s="31"/>
      <c r="S147" s="5"/>
      <c r="T147" s="5"/>
      <c r="U147" s="5"/>
    </row>
    <row r="148" spans="1:21" ht="68.25" customHeight="1" x14ac:dyDescent="0.25">
      <c r="A148" s="3" t="s">
        <v>115</v>
      </c>
      <c r="B148" s="7" t="s">
        <v>120</v>
      </c>
      <c r="C148" s="7" t="s">
        <v>381</v>
      </c>
      <c r="D148" s="5" t="s">
        <v>298</v>
      </c>
      <c r="E148" s="5"/>
      <c r="F148" s="5"/>
      <c r="G148" s="31"/>
      <c r="H148" s="31"/>
      <c r="I148" s="31"/>
      <c r="J148" s="31"/>
      <c r="K148" s="31"/>
      <c r="L148" s="31"/>
      <c r="M148" s="31"/>
      <c r="N148" s="31"/>
      <c r="O148" s="31"/>
      <c r="P148" s="31"/>
      <c r="Q148" s="31"/>
      <c r="R148" s="31"/>
      <c r="S148" s="5"/>
      <c r="T148" s="5"/>
      <c r="U148" s="5"/>
    </row>
    <row r="149" spans="1:21" ht="84.75" customHeight="1" x14ac:dyDescent="0.25">
      <c r="A149" s="3" t="s">
        <v>115</v>
      </c>
      <c r="B149" s="7" t="s">
        <v>121</v>
      </c>
      <c r="C149" s="7" t="s">
        <v>382</v>
      </c>
      <c r="D149" s="5" t="s">
        <v>299</v>
      </c>
      <c r="E149" s="7" t="s">
        <v>327</v>
      </c>
      <c r="F149" s="5"/>
      <c r="G149" s="31"/>
      <c r="H149" s="31"/>
      <c r="I149" s="31"/>
      <c r="J149" s="31"/>
      <c r="K149" s="31"/>
      <c r="L149" s="31"/>
      <c r="M149" s="31"/>
      <c r="N149" s="31"/>
      <c r="O149" s="31"/>
      <c r="P149" s="31"/>
      <c r="Q149" s="31"/>
      <c r="R149" s="31"/>
      <c r="S149" s="5"/>
      <c r="T149" s="5"/>
      <c r="U149" s="5"/>
    </row>
    <row r="150" spans="1:21" ht="45" x14ac:dyDescent="0.25">
      <c r="A150" s="3" t="s">
        <v>115</v>
      </c>
      <c r="B150" s="7" t="s">
        <v>122</v>
      </c>
      <c r="C150" s="44" t="s">
        <v>375</v>
      </c>
      <c r="D150" s="44" t="s">
        <v>375</v>
      </c>
      <c r="E150" s="5"/>
      <c r="F150" s="5"/>
      <c r="G150" s="31"/>
      <c r="H150" s="31"/>
      <c r="I150" s="31"/>
      <c r="J150" s="31"/>
      <c r="K150" s="31"/>
      <c r="L150" s="31"/>
      <c r="M150" s="31"/>
      <c r="N150" s="31"/>
      <c r="O150" s="31"/>
      <c r="P150" s="31"/>
      <c r="Q150" s="31"/>
      <c r="R150" s="31"/>
      <c r="S150" s="5"/>
      <c r="T150" s="5"/>
      <c r="U150" s="5"/>
    </row>
    <row r="151" spans="1:21" ht="84" customHeight="1" x14ac:dyDescent="0.25">
      <c r="A151" s="3" t="s">
        <v>115</v>
      </c>
      <c r="B151" s="7" t="s">
        <v>123</v>
      </c>
      <c r="C151" s="44" t="s">
        <v>375</v>
      </c>
      <c r="D151" s="44" t="s">
        <v>375</v>
      </c>
      <c r="E151" s="5"/>
      <c r="F151" s="5"/>
      <c r="G151" s="31"/>
      <c r="H151" s="31"/>
      <c r="I151" s="31"/>
      <c r="J151" s="31"/>
      <c r="K151" s="31"/>
      <c r="L151" s="31"/>
      <c r="M151" s="31"/>
      <c r="N151" s="31"/>
      <c r="O151" s="31"/>
      <c r="P151" s="31"/>
      <c r="Q151" s="31"/>
      <c r="R151" s="31"/>
      <c r="S151" s="5"/>
      <c r="T151" s="5"/>
      <c r="U151" s="5"/>
    </row>
    <row r="152" spans="1:21" ht="24" customHeight="1" x14ac:dyDescent="0.25">
      <c r="A152" s="20" t="s">
        <v>115</v>
      </c>
      <c r="B152" s="21" t="s">
        <v>124</v>
      </c>
      <c r="C152" s="46" t="s">
        <v>375</v>
      </c>
      <c r="D152" s="46" t="s">
        <v>375</v>
      </c>
      <c r="E152" s="22"/>
      <c r="F152" s="22"/>
      <c r="G152" s="29"/>
      <c r="H152" s="29"/>
      <c r="I152" s="29"/>
      <c r="J152" s="29"/>
      <c r="K152" s="29"/>
      <c r="L152" s="29"/>
      <c r="M152" s="29"/>
      <c r="N152" s="29"/>
      <c r="O152" s="29"/>
      <c r="P152" s="29"/>
      <c r="Q152" s="29"/>
      <c r="R152" s="29"/>
      <c r="S152" s="22"/>
      <c r="T152" s="22"/>
      <c r="U152" s="22"/>
    </row>
    <row r="153" spans="1:21" ht="35.25" customHeight="1" x14ac:dyDescent="0.25">
      <c r="A153" s="20" t="s">
        <v>115</v>
      </c>
      <c r="B153" s="21" t="s">
        <v>125</v>
      </c>
      <c r="C153" s="22"/>
      <c r="D153" s="22"/>
      <c r="E153" s="22"/>
      <c r="F153" s="22"/>
      <c r="G153" s="29">
        <f>G155+G156+G157+G158+G159</f>
        <v>464.29</v>
      </c>
      <c r="H153" s="29">
        <f t="shared" ref="H153:R153" si="25">H155+H156+H157+H158+H159</f>
        <v>0</v>
      </c>
      <c r="I153" s="29">
        <f t="shared" si="25"/>
        <v>422.5</v>
      </c>
      <c r="J153" s="29">
        <f t="shared" si="25"/>
        <v>41.79</v>
      </c>
      <c r="K153" s="29">
        <f t="shared" si="25"/>
        <v>240.51</v>
      </c>
      <c r="L153" s="29">
        <f t="shared" si="25"/>
        <v>0</v>
      </c>
      <c r="M153" s="29">
        <f t="shared" si="25"/>
        <v>218.86</v>
      </c>
      <c r="N153" s="29">
        <f t="shared" si="25"/>
        <v>21.65</v>
      </c>
      <c r="O153" s="29">
        <f t="shared" si="25"/>
        <v>240.51</v>
      </c>
      <c r="P153" s="29">
        <f t="shared" si="25"/>
        <v>0</v>
      </c>
      <c r="Q153" s="29">
        <f t="shared" si="25"/>
        <v>218.86</v>
      </c>
      <c r="R153" s="29">
        <f t="shared" si="25"/>
        <v>21.65</v>
      </c>
      <c r="S153" s="22"/>
      <c r="T153" s="22"/>
      <c r="U153" s="22"/>
    </row>
    <row r="154" spans="1:21" ht="18.75" customHeight="1" x14ac:dyDescent="0.25">
      <c r="A154" s="3" t="s">
        <v>115</v>
      </c>
      <c r="B154" s="13" t="s">
        <v>5</v>
      </c>
      <c r="C154" s="5"/>
      <c r="D154" s="5"/>
      <c r="E154" s="5"/>
      <c r="F154" s="5"/>
      <c r="G154" s="5"/>
      <c r="H154" s="5"/>
      <c r="I154" s="5"/>
      <c r="J154" s="5"/>
      <c r="K154" s="5"/>
      <c r="L154" s="5"/>
      <c r="M154" s="5"/>
      <c r="N154" s="5"/>
      <c r="O154" s="5"/>
      <c r="P154" s="5"/>
      <c r="Q154" s="5"/>
      <c r="R154" s="5"/>
      <c r="S154" s="5"/>
      <c r="T154" s="5"/>
      <c r="U154" s="5"/>
    </row>
    <row r="155" spans="1:21" ht="137.25" customHeight="1" x14ac:dyDescent="0.25">
      <c r="A155" s="3" t="s">
        <v>115</v>
      </c>
      <c r="B155" s="7" t="s">
        <v>126</v>
      </c>
      <c r="C155" s="7" t="s">
        <v>328</v>
      </c>
      <c r="D155" s="5" t="s">
        <v>298</v>
      </c>
      <c r="E155" s="5"/>
      <c r="F155" s="5"/>
      <c r="G155" s="5"/>
      <c r="H155" s="5"/>
      <c r="I155" s="5"/>
      <c r="J155" s="5"/>
      <c r="K155" s="5"/>
      <c r="L155" s="5"/>
      <c r="M155" s="5"/>
      <c r="N155" s="5"/>
      <c r="O155" s="5"/>
      <c r="P155" s="5"/>
      <c r="Q155" s="5"/>
      <c r="R155" s="5"/>
      <c r="S155" s="5"/>
      <c r="T155" s="5"/>
      <c r="U155" s="5"/>
    </row>
    <row r="156" spans="1:21" ht="60" x14ac:dyDescent="0.25">
      <c r="A156" s="3" t="s">
        <v>115</v>
      </c>
      <c r="B156" s="7" t="s">
        <v>127</v>
      </c>
      <c r="C156" s="7" t="s">
        <v>329</v>
      </c>
      <c r="D156" s="5" t="s">
        <v>298</v>
      </c>
      <c r="E156" s="5"/>
      <c r="F156" s="5"/>
      <c r="G156" s="5"/>
      <c r="H156" s="5"/>
      <c r="I156" s="5"/>
      <c r="J156" s="5"/>
      <c r="K156" s="5"/>
      <c r="L156" s="5"/>
      <c r="M156" s="5"/>
      <c r="N156" s="5"/>
      <c r="O156" s="5"/>
      <c r="P156" s="5"/>
      <c r="Q156" s="5"/>
      <c r="R156" s="5"/>
      <c r="S156" s="5"/>
      <c r="T156" s="5"/>
      <c r="U156" s="5"/>
    </row>
    <row r="157" spans="1:21" ht="135" x14ac:dyDescent="0.25">
      <c r="A157" s="3" t="s">
        <v>115</v>
      </c>
      <c r="B157" s="7" t="s">
        <v>128</v>
      </c>
      <c r="C157" s="5"/>
      <c r="D157" s="5" t="s">
        <v>299</v>
      </c>
      <c r="E157" s="7"/>
      <c r="F157" s="7" t="s">
        <v>330</v>
      </c>
      <c r="G157" s="5">
        <v>464.29</v>
      </c>
      <c r="H157" s="5">
        <v>0</v>
      </c>
      <c r="I157" s="5">
        <v>422.5</v>
      </c>
      <c r="J157" s="5">
        <v>41.79</v>
      </c>
      <c r="K157" s="5">
        <v>240.51</v>
      </c>
      <c r="L157" s="5">
        <v>0</v>
      </c>
      <c r="M157" s="5">
        <v>218.86</v>
      </c>
      <c r="N157" s="5">
        <v>21.65</v>
      </c>
      <c r="O157" s="5">
        <v>240.51</v>
      </c>
      <c r="P157" s="5">
        <v>0</v>
      </c>
      <c r="Q157" s="5">
        <v>218.86</v>
      </c>
      <c r="R157" s="5">
        <v>21.65</v>
      </c>
      <c r="S157" s="7" t="s">
        <v>331</v>
      </c>
      <c r="T157" s="5">
        <v>55</v>
      </c>
      <c r="U157" s="5">
        <v>62.4</v>
      </c>
    </row>
    <row r="158" spans="1:21" ht="90.75" customHeight="1" x14ac:dyDescent="0.25">
      <c r="A158" s="3" t="s">
        <v>115</v>
      </c>
      <c r="B158" s="7" t="s">
        <v>129</v>
      </c>
      <c r="C158" s="44" t="s">
        <v>375</v>
      </c>
      <c r="D158" s="44" t="s">
        <v>375</v>
      </c>
      <c r="E158" s="5"/>
      <c r="F158" s="5"/>
      <c r="G158" s="5"/>
      <c r="H158" s="5"/>
      <c r="I158" s="5"/>
      <c r="J158" s="5"/>
      <c r="K158" s="5"/>
      <c r="L158" s="5"/>
      <c r="M158" s="5"/>
      <c r="N158" s="5"/>
      <c r="O158" s="5"/>
      <c r="P158" s="5"/>
      <c r="Q158" s="5"/>
      <c r="R158" s="5"/>
      <c r="S158" s="5"/>
      <c r="T158" s="5"/>
      <c r="U158" s="5"/>
    </row>
    <row r="159" spans="1:21" ht="101.25" customHeight="1" x14ac:dyDescent="0.25">
      <c r="A159" s="3"/>
      <c r="B159" s="7" t="s">
        <v>130</v>
      </c>
      <c r="C159" s="44" t="s">
        <v>375</v>
      </c>
      <c r="D159" s="44" t="s">
        <v>375</v>
      </c>
      <c r="E159" s="5"/>
      <c r="F159" s="5"/>
      <c r="G159" s="5"/>
      <c r="H159" s="5"/>
      <c r="I159" s="5"/>
      <c r="J159" s="5"/>
      <c r="K159" s="5"/>
      <c r="L159" s="5"/>
      <c r="M159" s="5"/>
      <c r="N159" s="5"/>
      <c r="O159" s="5"/>
      <c r="P159" s="5"/>
      <c r="Q159" s="5"/>
      <c r="R159" s="5"/>
      <c r="S159" s="5"/>
      <c r="T159" s="5"/>
      <c r="U159" s="5"/>
    </row>
    <row r="160" spans="1:21" ht="42.75" x14ac:dyDescent="0.25">
      <c r="A160" s="20" t="s">
        <v>115</v>
      </c>
      <c r="B160" s="21" t="s">
        <v>59</v>
      </c>
      <c r="C160" s="46" t="s">
        <v>375</v>
      </c>
      <c r="D160" s="46" t="s">
        <v>375</v>
      </c>
      <c r="E160" s="22"/>
      <c r="F160" s="22"/>
      <c r="G160" s="22"/>
      <c r="H160" s="22"/>
      <c r="I160" s="22"/>
      <c r="J160" s="22"/>
      <c r="K160" s="22"/>
      <c r="L160" s="22"/>
      <c r="M160" s="22"/>
      <c r="N160" s="22"/>
      <c r="O160" s="22"/>
      <c r="P160" s="22"/>
      <c r="Q160" s="22"/>
      <c r="R160" s="22"/>
      <c r="S160" s="22"/>
      <c r="T160" s="22"/>
      <c r="U160" s="22"/>
    </row>
    <row r="161" spans="1:21" ht="81" customHeight="1" x14ac:dyDescent="0.25">
      <c r="A161" s="26" t="s">
        <v>131</v>
      </c>
      <c r="B161" s="27" t="s">
        <v>284</v>
      </c>
      <c r="C161" s="28"/>
      <c r="D161" s="28"/>
      <c r="E161" s="28"/>
      <c r="F161" s="28"/>
      <c r="G161" s="35">
        <f>G163+G168</f>
        <v>377.37</v>
      </c>
      <c r="H161" s="35">
        <f t="shared" ref="H161:R161" si="26">H163+H168</f>
        <v>0</v>
      </c>
      <c r="I161" s="35">
        <f t="shared" si="26"/>
        <v>301.89999999999998</v>
      </c>
      <c r="J161" s="35">
        <f t="shared" si="26"/>
        <v>75.47</v>
      </c>
      <c r="K161" s="35">
        <f t="shared" si="26"/>
        <v>377.28</v>
      </c>
      <c r="L161" s="35">
        <f t="shared" si="26"/>
        <v>0</v>
      </c>
      <c r="M161" s="35">
        <f t="shared" si="26"/>
        <v>301.81</v>
      </c>
      <c r="N161" s="35">
        <f t="shared" si="26"/>
        <v>75.47</v>
      </c>
      <c r="O161" s="35">
        <f t="shared" si="26"/>
        <v>377.28</v>
      </c>
      <c r="P161" s="35">
        <f t="shared" si="26"/>
        <v>0</v>
      </c>
      <c r="Q161" s="35">
        <f t="shared" si="26"/>
        <v>301.81</v>
      </c>
      <c r="R161" s="35">
        <f t="shared" si="26"/>
        <v>75.47</v>
      </c>
      <c r="S161" s="28"/>
      <c r="T161" s="28"/>
      <c r="U161" s="28"/>
    </row>
    <row r="162" spans="1:21" ht="15" customHeight="1" x14ac:dyDescent="0.25">
      <c r="A162" s="3" t="s">
        <v>131</v>
      </c>
      <c r="B162" s="6" t="s">
        <v>3</v>
      </c>
      <c r="C162" s="5"/>
      <c r="D162" s="5"/>
      <c r="E162" s="5"/>
      <c r="F162" s="5"/>
      <c r="G162" s="31"/>
      <c r="H162" s="31"/>
      <c r="I162" s="31"/>
      <c r="J162" s="31"/>
      <c r="K162" s="31"/>
      <c r="L162" s="31"/>
      <c r="M162" s="31"/>
      <c r="N162" s="31"/>
      <c r="O162" s="31"/>
      <c r="P162" s="31"/>
      <c r="Q162" s="31"/>
      <c r="R162" s="31"/>
      <c r="S162" s="5"/>
      <c r="T162" s="5"/>
      <c r="U162" s="5"/>
    </row>
    <row r="163" spans="1:21" ht="28.5" x14ac:dyDescent="0.25">
      <c r="A163" s="20" t="s">
        <v>131</v>
      </c>
      <c r="B163" s="21" t="s">
        <v>132</v>
      </c>
      <c r="C163" s="22"/>
      <c r="D163" s="22"/>
      <c r="E163" s="22"/>
      <c r="F163" s="22"/>
      <c r="G163" s="29">
        <f>G165+G166+G167</f>
        <v>377.37</v>
      </c>
      <c r="H163" s="29">
        <f t="shared" ref="H163:R163" si="27">H165+H166+H167</f>
        <v>0</v>
      </c>
      <c r="I163" s="29">
        <f t="shared" si="27"/>
        <v>301.89999999999998</v>
      </c>
      <c r="J163" s="29">
        <f t="shared" si="27"/>
        <v>75.47</v>
      </c>
      <c r="K163" s="29">
        <f t="shared" si="27"/>
        <v>377.28</v>
      </c>
      <c r="L163" s="29">
        <f t="shared" si="27"/>
        <v>0</v>
      </c>
      <c r="M163" s="29">
        <f t="shared" si="27"/>
        <v>301.81</v>
      </c>
      <c r="N163" s="29">
        <f t="shared" si="27"/>
        <v>75.47</v>
      </c>
      <c r="O163" s="29">
        <f t="shared" si="27"/>
        <v>377.28</v>
      </c>
      <c r="P163" s="29">
        <f t="shared" si="27"/>
        <v>0</v>
      </c>
      <c r="Q163" s="29">
        <f t="shared" si="27"/>
        <v>301.81</v>
      </c>
      <c r="R163" s="29">
        <f t="shared" si="27"/>
        <v>75.47</v>
      </c>
      <c r="S163" s="22"/>
      <c r="T163" s="22"/>
      <c r="U163" s="22"/>
    </row>
    <row r="164" spans="1:21" ht="21" customHeight="1" x14ac:dyDescent="0.25">
      <c r="A164" s="3" t="s">
        <v>131</v>
      </c>
      <c r="B164" s="13" t="s">
        <v>5</v>
      </c>
      <c r="C164" s="44" t="s">
        <v>375</v>
      </c>
      <c r="D164" s="44" t="s">
        <v>375</v>
      </c>
      <c r="E164" s="5"/>
      <c r="F164" s="5"/>
      <c r="G164" s="31"/>
      <c r="H164" s="31"/>
      <c r="I164" s="31"/>
      <c r="J164" s="31"/>
      <c r="K164" s="31"/>
      <c r="L164" s="31"/>
      <c r="M164" s="31"/>
      <c r="N164" s="31"/>
      <c r="O164" s="31"/>
      <c r="P164" s="31"/>
      <c r="Q164" s="31"/>
      <c r="R164" s="31"/>
      <c r="S164" s="5"/>
      <c r="T164" s="5"/>
      <c r="U164" s="5"/>
    </row>
    <row r="165" spans="1:21" ht="66" customHeight="1" x14ac:dyDescent="0.25">
      <c r="A165" s="3" t="s">
        <v>131</v>
      </c>
      <c r="B165" s="7" t="s">
        <v>133</v>
      </c>
      <c r="C165" s="5"/>
      <c r="D165" s="5" t="s">
        <v>299</v>
      </c>
      <c r="E165" s="5"/>
      <c r="F165" s="7" t="s">
        <v>332</v>
      </c>
      <c r="G165" s="31">
        <v>377.37</v>
      </c>
      <c r="H165" s="31">
        <v>0</v>
      </c>
      <c r="I165" s="31">
        <v>301.89999999999998</v>
      </c>
      <c r="J165" s="31">
        <v>75.47</v>
      </c>
      <c r="K165" s="31">
        <v>377.28</v>
      </c>
      <c r="L165" s="31">
        <v>0</v>
      </c>
      <c r="M165" s="31">
        <v>301.81</v>
      </c>
      <c r="N165" s="31">
        <v>75.47</v>
      </c>
      <c r="O165" s="31">
        <v>377.28</v>
      </c>
      <c r="P165" s="31">
        <v>0</v>
      </c>
      <c r="Q165" s="31">
        <v>301.81</v>
      </c>
      <c r="R165" s="31">
        <v>75.47</v>
      </c>
      <c r="S165" s="7" t="s">
        <v>333</v>
      </c>
      <c r="T165" s="7" t="s">
        <v>334</v>
      </c>
      <c r="U165" s="7" t="s">
        <v>334</v>
      </c>
    </row>
    <row r="166" spans="1:21" ht="124.5" customHeight="1" x14ac:dyDescent="0.25">
      <c r="A166" s="3" t="s">
        <v>131</v>
      </c>
      <c r="B166" s="7" t="s">
        <v>134</v>
      </c>
      <c r="C166" s="7" t="s">
        <v>335</v>
      </c>
      <c r="D166" s="5" t="s">
        <v>298</v>
      </c>
      <c r="E166" s="5"/>
      <c r="F166" s="5"/>
      <c r="G166" s="31"/>
      <c r="H166" s="31"/>
      <c r="I166" s="31"/>
      <c r="J166" s="31"/>
      <c r="K166" s="31"/>
      <c r="L166" s="31"/>
      <c r="M166" s="31"/>
      <c r="N166" s="31"/>
      <c r="O166" s="31"/>
      <c r="P166" s="31"/>
      <c r="Q166" s="31"/>
      <c r="R166" s="31"/>
      <c r="S166" s="5"/>
      <c r="T166" s="5"/>
      <c r="U166" s="5"/>
    </row>
    <row r="167" spans="1:21" ht="94.5" customHeight="1" x14ac:dyDescent="0.25">
      <c r="A167" s="3" t="s">
        <v>131</v>
      </c>
      <c r="B167" s="7" t="s">
        <v>135</v>
      </c>
      <c r="C167" s="7" t="s">
        <v>336</v>
      </c>
      <c r="D167" s="5" t="s">
        <v>298</v>
      </c>
      <c r="E167" s="5"/>
      <c r="F167" s="5"/>
      <c r="G167" s="31"/>
      <c r="H167" s="31"/>
      <c r="I167" s="31"/>
      <c r="J167" s="31"/>
      <c r="K167" s="31"/>
      <c r="L167" s="31"/>
      <c r="M167" s="31"/>
      <c r="N167" s="31"/>
      <c r="O167" s="31"/>
      <c r="P167" s="31"/>
      <c r="Q167" s="31"/>
      <c r="R167" s="31"/>
      <c r="S167" s="5"/>
      <c r="T167" s="5"/>
      <c r="U167" s="5"/>
    </row>
    <row r="168" spans="1:21" ht="19.5" customHeight="1" x14ac:dyDescent="0.25">
      <c r="A168" s="20" t="s">
        <v>131</v>
      </c>
      <c r="B168" s="21" t="s">
        <v>136</v>
      </c>
      <c r="C168" s="22"/>
      <c r="D168" s="22"/>
      <c r="E168" s="22"/>
      <c r="F168" s="22"/>
      <c r="G168" s="29">
        <f>G170</f>
        <v>0</v>
      </c>
      <c r="H168" s="29">
        <f t="shared" ref="H168:R168" si="28">H170</f>
        <v>0</v>
      </c>
      <c r="I168" s="29">
        <f t="shared" si="28"/>
        <v>0</v>
      </c>
      <c r="J168" s="29">
        <f t="shared" si="28"/>
        <v>0</v>
      </c>
      <c r="K168" s="29">
        <f t="shared" si="28"/>
        <v>0</v>
      </c>
      <c r="L168" s="29">
        <f t="shared" si="28"/>
        <v>0</v>
      </c>
      <c r="M168" s="29">
        <f t="shared" si="28"/>
        <v>0</v>
      </c>
      <c r="N168" s="29">
        <f t="shared" si="28"/>
        <v>0</v>
      </c>
      <c r="O168" s="29">
        <f t="shared" si="28"/>
        <v>0</v>
      </c>
      <c r="P168" s="29">
        <f t="shared" si="28"/>
        <v>0</v>
      </c>
      <c r="Q168" s="29">
        <f t="shared" si="28"/>
        <v>0</v>
      </c>
      <c r="R168" s="29">
        <f t="shared" si="28"/>
        <v>0</v>
      </c>
      <c r="S168" s="22"/>
      <c r="T168" s="22"/>
      <c r="U168" s="22"/>
    </row>
    <row r="169" spans="1:21" ht="19.5" customHeight="1" x14ac:dyDescent="0.25">
      <c r="A169" s="3" t="s">
        <v>131</v>
      </c>
      <c r="B169" s="13" t="s">
        <v>5</v>
      </c>
      <c r="C169" s="5"/>
      <c r="D169" s="5"/>
      <c r="E169" s="5"/>
      <c r="F169" s="5"/>
      <c r="G169" s="5"/>
      <c r="H169" s="5"/>
      <c r="I169" s="5"/>
      <c r="J169" s="5"/>
      <c r="K169" s="5"/>
      <c r="L169" s="5"/>
      <c r="M169" s="5"/>
      <c r="N169" s="5"/>
      <c r="O169" s="5"/>
      <c r="P169" s="5"/>
      <c r="Q169" s="5"/>
      <c r="R169" s="5"/>
      <c r="S169" s="5"/>
      <c r="T169" s="5"/>
      <c r="U169" s="5"/>
    </row>
    <row r="170" spans="1:21" ht="79.5" customHeight="1" x14ac:dyDescent="0.25">
      <c r="A170" s="3" t="s">
        <v>131</v>
      </c>
      <c r="B170" s="7" t="s">
        <v>137</v>
      </c>
      <c r="C170" s="5"/>
      <c r="D170" s="5" t="s">
        <v>299</v>
      </c>
      <c r="E170" s="7" t="s">
        <v>337</v>
      </c>
      <c r="F170" s="5"/>
      <c r="G170" s="5"/>
      <c r="H170" s="5"/>
      <c r="I170" s="5"/>
      <c r="J170" s="5"/>
      <c r="K170" s="5"/>
      <c r="L170" s="5"/>
      <c r="M170" s="5"/>
      <c r="N170" s="5"/>
      <c r="O170" s="5"/>
      <c r="P170" s="5"/>
      <c r="Q170" s="5"/>
      <c r="R170" s="5"/>
      <c r="S170" s="5"/>
      <c r="T170" s="5"/>
      <c r="U170" s="5"/>
    </row>
    <row r="171" spans="1:21" ht="99.75" customHeight="1" x14ac:dyDescent="0.25">
      <c r="A171" s="26" t="s">
        <v>138</v>
      </c>
      <c r="B171" s="27" t="s">
        <v>285</v>
      </c>
      <c r="C171" s="28"/>
      <c r="D171" s="28"/>
      <c r="E171" s="28"/>
      <c r="F171" s="28"/>
      <c r="G171" s="35">
        <f>G173+G174+G178+G179</f>
        <v>680</v>
      </c>
      <c r="H171" s="35">
        <f t="shared" ref="H171:R171" si="29">H173+H174+H178+H179</f>
        <v>0</v>
      </c>
      <c r="I171" s="35">
        <f t="shared" si="29"/>
        <v>380</v>
      </c>
      <c r="J171" s="35">
        <f t="shared" si="29"/>
        <v>300</v>
      </c>
      <c r="K171" s="35">
        <f t="shared" si="29"/>
        <v>680</v>
      </c>
      <c r="L171" s="35">
        <f t="shared" si="29"/>
        <v>0</v>
      </c>
      <c r="M171" s="35">
        <f t="shared" si="29"/>
        <v>380</v>
      </c>
      <c r="N171" s="35">
        <f t="shared" si="29"/>
        <v>300</v>
      </c>
      <c r="O171" s="35">
        <f t="shared" si="29"/>
        <v>680</v>
      </c>
      <c r="P171" s="35">
        <f t="shared" si="29"/>
        <v>0</v>
      </c>
      <c r="Q171" s="35">
        <f t="shared" si="29"/>
        <v>380</v>
      </c>
      <c r="R171" s="35">
        <f t="shared" si="29"/>
        <v>300</v>
      </c>
      <c r="S171" s="28"/>
      <c r="T171" s="28"/>
      <c r="U171" s="28"/>
    </row>
    <row r="172" spans="1:21" ht="15" customHeight="1" x14ac:dyDescent="0.25">
      <c r="A172" s="3" t="s">
        <v>138</v>
      </c>
      <c r="B172" s="6" t="s">
        <v>139</v>
      </c>
      <c r="C172" s="5"/>
      <c r="D172" s="5"/>
      <c r="E172" s="5"/>
      <c r="F172" s="5"/>
      <c r="G172" s="31"/>
      <c r="H172" s="31"/>
      <c r="I172" s="31"/>
      <c r="J172" s="31"/>
      <c r="K172" s="31"/>
      <c r="L172" s="31"/>
      <c r="M172" s="31"/>
      <c r="N172" s="31"/>
      <c r="O172" s="31"/>
      <c r="P172" s="31"/>
      <c r="Q172" s="31"/>
      <c r="R172" s="31"/>
      <c r="S172" s="5"/>
      <c r="T172" s="5"/>
      <c r="U172" s="5"/>
    </row>
    <row r="173" spans="1:21" ht="27" customHeight="1" x14ac:dyDescent="0.25">
      <c r="A173" s="20" t="s">
        <v>138</v>
      </c>
      <c r="B173" s="21" t="s">
        <v>140</v>
      </c>
      <c r="C173" s="22" t="s">
        <v>342</v>
      </c>
      <c r="D173" s="22" t="s">
        <v>298</v>
      </c>
      <c r="E173" s="22"/>
      <c r="F173" s="22"/>
      <c r="G173" s="29"/>
      <c r="H173" s="29"/>
      <c r="I173" s="29"/>
      <c r="J173" s="29"/>
      <c r="K173" s="29"/>
      <c r="L173" s="29"/>
      <c r="M173" s="29"/>
      <c r="N173" s="29"/>
      <c r="O173" s="29"/>
      <c r="P173" s="29"/>
      <c r="Q173" s="29"/>
      <c r="R173" s="29"/>
      <c r="S173" s="22"/>
      <c r="T173" s="22"/>
      <c r="U173" s="22"/>
    </row>
    <row r="174" spans="1:21" ht="35.25" customHeight="1" x14ac:dyDescent="0.25">
      <c r="A174" s="20" t="s">
        <v>138</v>
      </c>
      <c r="B174" s="21" t="s">
        <v>141</v>
      </c>
      <c r="C174" s="22"/>
      <c r="D174" s="22"/>
      <c r="E174" s="22"/>
      <c r="F174" s="22"/>
      <c r="G174" s="29">
        <f>G176+G177</f>
        <v>680</v>
      </c>
      <c r="H174" s="29">
        <f t="shared" ref="H174:R174" si="30">H176+H177</f>
        <v>0</v>
      </c>
      <c r="I174" s="29">
        <f t="shared" si="30"/>
        <v>380</v>
      </c>
      <c r="J174" s="29">
        <f t="shared" si="30"/>
        <v>300</v>
      </c>
      <c r="K174" s="29">
        <f t="shared" si="30"/>
        <v>680</v>
      </c>
      <c r="L174" s="29">
        <f t="shared" si="30"/>
        <v>0</v>
      </c>
      <c r="M174" s="29">
        <f t="shared" si="30"/>
        <v>380</v>
      </c>
      <c r="N174" s="29">
        <f t="shared" si="30"/>
        <v>300</v>
      </c>
      <c r="O174" s="29">
        <f t="shared" si="30"/>
        <v>680</v>
      </c>
      <c r="P174" s="29">
        <f t="shared" si="30"/>
        <v>0</v>
      </c>
      <c r="Q174" s="29">
        <f t="shared" si="30"/>
        <v>380</v>
      </c>
      <c r="R174" s="29">
        <f t="shared" si="30"/>
        <v>300</v>
      </c>
      <c r="S174" s="22"/>
      <c r="T174" s="22"/>
      <c r="U174" s="22"/>
    </row>
    <row r="175" spans="1:21" ht="19.5" customHeight="1" x14ac:dyDescent="0.25">
      <c r="A175" s="3" t="s">
        <v>142</v>
      </c>
      <c r="B175" s="13" t="s">
        <v>5</v>
      </c>
      <c r="C175" s="5"/>
      <c r="D175" s="5"/>
      <c r="E175" s="5"/>
      <c r="F175" s="5"/>
      <c r="G175" s="31"/>
      <c r="H175" s="31"/>
      <c r="I175" s="31"/>
      <c r="J175" s="31"/>
      <c r="K175" s="31"/>
      <c r="L175" s="31"/>
      <c r="M175" s="31"/>
      <c r="N175" s="31"/>
      <c r="O175" s="31"/>
      <c r="P175" s="31"/>
      <c r="Q175" s="31"/>
      <c r="R175" s="31"/>
      <c r="S175" s="5"/>
      <c r="T175" s="5"/>
      <c r="U175" s="5"/>
    </row>
    <row r="176" spans="1:21" ht="96" customHeight="1" x14ac:dyDescent="0.25">
      <c r="A176" s="3" t="s">
        <v>138</v>
      </c>
      <c r="B176" s="7" t="s">
        <v>143</v>
      </c>
      <c r="C176" s="5"/>
      <c r="D176" s="5" t="s">
        <v>299</v>
      </c>
      <c r="E176" s="5"/>
      <c r="F176" s="7" t="s">
        <v>338</v>
      </c>
      <c r="G176" s="31">
        <v>680</v>
      </c>
      <c r="H176" s="31">
        <v>0</v>
      </c>
      <c r="I176" s="31">
        <v>380</v>
      </c>
      <c r="J176" s="31">
        <v>300</v>
      </c>
      <c r="K176" s="31">
        <v>680</v>
      </c>
      <c r="L176" s="31">
        <v>0</v>
      </c>
      <c r="M176" s="31">
        <v>380</v>
      </c>
      <c r="N176" s="31">
        <v>300</v>
      </c>
      <c r="O176" s="31">
        <v>680</v>
      </c>
      <c r="P176" s="31">
        <v>0</v>
      </c>
      <c r="Q176" s="31">
        <v>380</v>
      </c>
      <c r="R176" s="31">
        <v>300</v>
      </c>
      <c r="S176" s="5"/>
      <c r="T176" s="40" t="s">
        <v>339</v>
      </c>
      <c r="U176" s="40" t="s">
        <v>340</v>
      </c>
    </row>
    <row r="177" spans="1:21" ht="111.75" customHeight="1" x14ac:dyDescent="0.25">
      <c r="A177" s="3" t="s">
        <v>138</v>
      </c>
      <c r="B177" s="7" t="s">
        <v>144</v>
      </c>
      <c r="C177" s="7" t="s">
        <v>341</v>
      </c>
      <c r="D177" s="5" t="s">
        <v>298</v>
      </c>
      <c r="E177" s="5"/>
      <c r="F177" s="5"/>
      <c r="G177" s="31"/>
      <c r="H177" s="31"/>
      <c r="I177" s="31"/>
      <c r="J177" s="31"/>
      <c r="K177" s="31"/>
      <c r="L177" s="31"/>
      <c r="M177" s="31"/>
      <c r="N177" s="31"/>
      <c r="O177" s="31"/>
      <c r="P177" s="31"/>
      <c r="Q177" s="31"/>
      <c r="R177" s="31"/>
      <c r="S177" s="5"/>
      <c r="T177" s="5"/>
      <c r="U177" s="5"/>
    </row>
    <row r="178" spans="1:21" ht="33.75" customHeight="1" x14ac:dyDescent="0.25">
      <c r="A178" s="20" t="s">
        <v>138</v>
      </c>
      <c r="B178" s="25" t="s">
        <v>145</v>
      </c>
      <c r="C178" s="22" t="s">
        <v>342</v>
      </c>
      <c r="D178" s="22" t="s">
        <v>298</v>
      </c>
      <c r="E178" s="22"/>
      <c r="F178" s="22"/>
      <c r="G178" s="29"/>
      <c r="H178" s="29"/>
      <c r="I178" s="29"/>
      <c r="J178" s="29"/>
      <c r="K178" s="29"/>
      <c r="L178" s="29"/>
      <c r="M178" s="29"/>
      <c r="N178" s="29"/>
      <c r="O178" s="29"/>
      <c r="P178" s="29"/>
      <c r="Q178" s="29"/>
      <c r="R178" s="29"/>
      <c r="S178" s="22"/>
      <c r="T178" s="22"/>
      <c r="U178" s="22"/>
    </row>
    <row r="179" spans="1:21" ht="42.75" x14ac:dyDescent="0.25">
      <c r="A179" s="20" t="s">
        <v>138</v>
      </c>
      <c r="B179" s="21" t="s">
        <v>59</v>
      </c>
      <c r="C179" s="22" t="s">
        <v>342</v>
      </c>
      <c r="D179" s="22" t="s">
        <v>298</v>
      </c>
      <c r="E179" s="22"/>
      <c r="F179" s="22"/>
      <c r="G179" s="29"/>
      <c r="H179" s="29"/>
      <c r="I179" s="29"/>
      <c r="J179" s="29"/>
      <c r="K179" s="29"/>
      <c r="L179" s="29"/>
      <c r="M179" s="29"/>
      <c r="N179" s="29"/>
      <c r="O179" s="29"/>
      <c r="P179" s="29"/>
      <c r="Q179" s="29"/>
      <c r="R179" s="29"/>
      <c r="S179" s="22"/>
      <c r="T179" s="22"/>
      <c r="U179" s="22"/>
    </row>
    <row r="180" spans="1:21" ht="87" customHeight="1" x14ac:dyDescent="0.25">
      <c r="A180" s="26" t="s">
        <v>146</v>
      </c>
      <c r="B180" s="27" t="s">
        <v>286</v>
      </c>
      <c r="C180" s="28"/>
      <c r="D180" s="28"/>
      <c r="E180" s="28"/>
      <c r="F180" s="28"/>
      <c r="G180" s="35">
        <f>G182+G191+G195+G205</f>
        <v>36030.900000000009</v>
      </c>
      <c r="H180" s="35">
        <f t="shared" ref="H180:R180" si="31">H182+H191+H195+H205</f>
        <v>0</v>
      </c>
      <c r="I180" s="35">
        <f t="shared" si="31"/>
        <v>35933.300000000003</v>
      </c>
      <c r="J180" s="35">
        <f t="shared" si="31"/>
        <v>97.6</v>
      </c>
      <c r="K180" s="35">
        <f t="shared" si="31"/>
        <v>35405.9</v>
      </c>
      <c r="L180" s="35">
        <f t="shared" si="31"/>
        <v>0</v>
      </c>
      <c r="M180" s="35">
        <f t="shared" si="31"/>
        <v>35309.599999999999</v>
      </c>
      <c r="N180" s="35">
        <f t="shared" si="31"/>
        <v>96.3</v>
      </c>
      <c r="O180" s="35">
        <f t="shared" si="31"/>
        <v>35405.9</v>
      </c>
      <c r="P180" s="35">
        <f t="shared" si="31"/>
        <v>0</v>
      </c>
      <c r="Q180" s="35">
        <f t="shared" si="31"/>
        <v>35309.599999999999</v>
      </c>
      <c r="R180" s="35">
        <f t="shared" si="31"/>
        <v>96.3</v>
      </c>
      <c r="S180" s="28"/>
      <c r="T180" s="28"/>
      <c r="U180" s="28"/>
    </row>
    <row r="181" spans="1:21" ht="15" customHeight="1" x14ac:dyDescent="0.25">
      <c r="A181" s="3" t="s">
        <v>146</v>
      </c>
      <c r="B181" s="6" t="s">
        <v>139</v>
      </c>
      <c r="C181" s="5"/>
      <c r="D181" s="5"/>
      <c r="E181" s="5"/>
      <c r="F181" s="5"/>
      <c r="G181" s="31"/>
      <c r="H181" s="31"/>
      <c r="I181" s="31"/>
      <c r="J181" s="31"/>
      <c r="K181" s="31"/>
      <c r="L181" s="31"/>
      <c r="M181" s="31"/>
      <c r="N181" s="31"/>
      <c r="O181" s="31"/>
      <c r="P181" s="31"/>
      <c r="Q181" s="31"/>
      <c r="R181" s="31"/>
      <c r="S181" s="5"/>
      <c r="T181" s="5"/>
      <c r="U181" s="5"/>
    </row>
    <row r="182" spans="1:21" x14ac:dyDescent="0.25">
      <c r="A182" s="20" t="s">
        <v>146</v>
      </c>
      <c r="B182" s="24" t="s">
        <v>147</v>
      </c>
      <c r="C182" s="22"/>
      <c r="D182" s="22"/>
      <c r="E182" s="22"/>
      <c r="F182" s="22"/>
      <c r="G182" s="29">
        <f>G184+G185+G186+G187+G188+G189+G190</f>
        <v>33270.600000000006</v>
      </c>
      <c r="H182" s="29">
        <f t="shared" ref="H182:R182" si="32">H184+H185+H186+H187+H188+H189+H190</f>
        <v>0</v>
      </c>
      <c r="I182" s="29">
        <f t="shared" si="32"/>
        <v>33203.9</v>
      </c>
      <c r="J182" s="29">
        <f t="shared" si="32"/>
        <v>66.7</v>
      </c>
      <c r="K182" s="29">
        <f t="shared" si="32"/>
        <v>32651.4</v>
      </c>
      <c r="L182" s="29">
        <f t="shared" si="32"/>
        <v>0</v>
      </c>
      <c r="M182" s="29">
        <f t="shared" si="32"/>
        <v>32585.899999999998</v>
      </c>
      <c r="N182" s="29">
        <f t="shared" si="32"/>
        <v>65.5</v>
      </c>
      <c r="O182" s="29">
        <f t="shared" si="32"/>
        <v>32651.4</v>
      </c>
      <c r="P182" s="29">
        <f t="shared" si="32"/>
        <v>0</v>
      </c>
      <c r="Q182" s="29">
        <f t="shared" si="32"/>
        <v>32585.899999999998</v>
      </c>
      <c r="R182" s="29">
        <f t="shared" si="32"/>
        <v>65.5</v>
      </c>
      <c r="S182" s="22"/>
      <c r="T182" s="22"/>
      <c r="U182" s="22"/>
    </row>
    <row r="183" spans="1:21" ht="19.5" customHeight="1" x14ac:dyDescent="0.25">
      <c r="A183" s="3" t="s">
        <v>148</v>
      </c>
      <c r="B183" s="13" t="s">
        <v>5</v>
      </c>
      <c r="C183" s="5"/>
      <c r="D183" s="5"/>
      <c r="E183" s="5"/>
      <c r="F183" s="5"/>
      <c r="G183" s="31"/>
      <c r="H183" s="31"/>
      <c r="I183" s="31"/>
      <c r="J183" s="31"/>
      <c r="K183" s="31"/>
      <c r="L183" s="31"/>
      <c r="M183" s="31"/>
      <c r="N183" s="31"/>
      <c r="O183" s="31"/>
      <c r="P183" s="31"/>
      <c r="Q183" s="31"/>
      <c r="R183" s="31"/>
      <c r="S183" s="5"/>
      <c r="T183" s="5"/>
      <c r="U183" s="5"/>
    </row>
    <row r="184" spans="1:21" ht="91.5" customHeight="1" x14ac:dyDescent="0.25">
      <c r="A184" s="3" t="s">
        <v>146</v>
      </c>
      <c r="B184" s="7" t="s">
        <v>149</v>
      </c>
      <c r="C184" s="44" t="s">
        <v>375</v>
      </c>
      <c r="D184" s="44" t="s">
        <v>375</v>
      </c>
      <c r="E184" s="5"/>
      <c r="F184" s="5"/>
      <c r="G184" s="31"/>
      <c r="H184" s="31"/>
      <c r="I184" s="31"/>
      <c r="J184" s="31"/>
      <c r="K184" s="31"/>
      <c r="L184" s="31"/>
      <c r="M184" s="31"/>
      <c r="N184" s="31"/>
      <c r="O184" s="31"/>
      <c r="P184" s="31"/>
      <c r="Q184" s="31"/>
      <c r="R184" s="31"/>
      <c r="S184" s="5"/>
      <c r="T184" s="5"/>
      <c r="U184" s="5"/>
    </row>
    <row r="185" spans="1:21" ht="113.25" customHeight="1" x14ac:dyDescent="0.25">
      <c r="A185" s="3" t="s">
        <v>146</v>
      </c>
      <c r="B185" s="7" t="s">
        <v>150</v>
      </c>
      <c r="C185" s="5"/>
      <c r="D185" s="5" t="s">
        <v>299</v>
      </c>
      <c r="E185" s="7"/>
      <c r="F185" s="7" t="s">
        <v>365</v>
      </c>
      <c r="G185" s="31">
        <v>3965.9</v>
      </c>
      <c r="H185" s="31">
        <v>0</v>
      </c>
      <c r="I185" s="31">
        <v>3957.9</v>
      </c>
      <c r="J185" s="31">
        <v>8</v>
      </c>
      <c r="K185" s="31">
        <v>3956.1</v>
      </c>
      <c r="L185" s="31">
        <v>0</v>
      </c>
      <c r="M185" s="31">
        <v>3948.1</v>
      </c>
      <c r="N185" s="31">
        <v>8</v>
      </c>
      <c r="O185" s="31">
        <v>3956.1</v>
      </c>
      <c r="P185" s="31">
        <v>0</v>
      </c>
      <c r="Q185" s="31">
        <v>3948.1</v>
      </c>
      <c r="R185" s="31">
        <v>8</v>
      </c>
      <c r="S185" s="7" t="s">
        <v>366</v>
      </c>
      <c r="T185" s="5">
        <v>1.3</v>
      </c>
      <c r="U185" s="5">
        <v>1.3</v>
      </c>
    </row>
    <row r="186" spans="1:21" ht="84" customHeight="1" x14ac:dyDescent="0.25">
      <c r="A186" s="3" t="s">
        <v>146</v>
      </c>
      <c r="B186" s="7" t="s">
        <v>151</v>
      </c>
      <c r="C186" s="5"/>
      <c r="D186" s="5" t="s">
        <v>299</v>
      </c>
      <c r="E186" s="5"/>
      <c r="F186" s="7" t="s">
        <v>365</v>
      </c>
      <c r="G186" s="31">
        <v>4075.3</v>
      </c>
      <c r="H186" s="31">
        <v>0</v>
      </c>
      <c r="I186" s="31">
        <v>4067.1</v>
      </c>
      <c r="J186" s="31">
        <v>8.1999999999999993</v>
      </c>
      <c r="K186" s="31">
        <v>4075.3</v>
      </c>
      <c r="L186" s="31">
        <v>0</v>
      </c>
      <c r="M186" s="31">
        <v>4067.1</v>
      </c>
      <c r="N186" s="31">
        <v>8.1999999999999993</v>
      </c>
      <c r="O186" s="31">
        <v>4075.3</v>
      </c>
      <c r="P186" s="31">
        <v>0</v>
      </c>
      <c r="Q186" s="31">
        <v>4067.1</v>
      </c>
      <c r="R186" s="31">
        <v>8.1999999999999993</v>
      </c>
      <c r="S186" s="5"/>
      <c r="T186" s="5">
        <v>300.17899999999997</v>
      </c>
      <c r="U186" s="5">
        <v>300.17899999999997</v>
      </c>
    </row>
    <row r="187" spans="1:21" ht="81.75" customHeight="1" x14ac:dyDescent="0.25">
      <c r="A187" s="3" t="s">
        <v>146</v>
      </c>
      <c r="B187" s="7" t="s">
        <v>152</v>
      </c>
      <c r="C187" s="5"/>
      <c r="D187" s="5" t="s">
        <v>299</v>
      </c>
      <c r="E187" s="5"/>
      <c r="F187" s="7" t="s">
        <v>365</v>
      </c>
      <c r="G187" s="31">
        <v>10349.6</v>
      </c>
      <c r="H187" s="31">
        <v>0</v>
      </c>
      <c r="I187" s="31">
        <v>10328.9</v>
      </c>
      <c r="J187" s="31">
        <v>20.7</v>
      </c>
      <c r="K187" s="31">
        <v>10346.1</v>
      </c>
      <c r="L187" s="31">
        <v>0</v>
      </c>
      <c r="M187" s="31">
        <v>10325.4</v>
      </c>
      <c r="N187" s="31">
        <v>20.7</v>
      </c>
      <c r="O187" s="31">
        <v>10346.1</v>
      </c>
      <c r="P187" s="31">
        <v>0</v>
      </c>
      <c r="Q187" s="31">
        <v>10325.4</v>
      </c>
      <c r="R187" s="31">
        <v>20.7</v>
      </c>
      <c r="S187" s="7" t="s">
        <v>366</v>
      </c>
      <c r="T187" s="5">
        <v>4.0999999999999996</v>
      </c>
      <c r="U187" s="5">
        <v>4.0999999999999996</v>
      </c>
    </row>
    <row r="188" spans="1:21" ht="97.5" customHeight="1" x14ac:dyDescent="0.25">
      <c r="A188" s="3" t="s">
        <v>146</v>
      </c>
      <c r="B188" s="7" t="s">
        <v>153</v>
      </c>
      <c r="C188" s="5"/>
      <c r="D188" s="5" t="s">
        <v>299</v>
      </c>
      <c r="E188" s="5"/>
      <c r="F188" s="7" t="s">
        <v>365</v>
      </c>
      <c r="G188" s="31">
        <v>14879.8</v>
      </c>
      <c r="H188" s="31"/>
      <c r="I188" s="31">
        <v>14850</v>
      </c>
      <c r="J188" s="31">
        <v>29.8</v>
      </c>
      <c r="K188" s="31">
        <v>14273.9</v>
      </c>
      <c r="L188" s="31">
        <v>0</v>
      </c>
      <c r="M188" s="31">
        <v>14245.3</v>
      </c>
      <c r="N188" s="31">
        <v>28.6</v>
      </c>
      <c r="O188" s="31">
        <v>14273.9</v>
      </c>
      <c r="P188" s="31">
        <v>0</v>
      </c>
      <c r="Q188" s="31">
        <v>14245.3</v>
      </c>
      <c r="R188" s="31">
        <v>28.6</v>
      </c>
      <c r="S188" s="7" t="s">
        <v>366</v>
      </c>
      <c r="T188" s="5">
        <v>1.95</v>
      </c>
      <c r="U188" s="5">
        <v>1.95</v>
      </c>
    </row>
    <row r="189" spans="1:21" ht="113.25" customHeight="1" x14ac:dyDescent="0.25">
      <c r="A189" s="3" t="s">
        <v>146</v>
      </c>
      <c r="B189" s="7" t="s">
        <v>154</v>
      </c>
      <c r="C189" s="5" t="s">
        <v>362</v>
      </c>
      <c r="D189" s="5" t="s">
        <v>298</v>
      </c>
      <c r="E189" s="5"/>
      <c r="F189" s="5"/>
      <c r="G189" s="31"/>
      <c r="H189" s="31"/>
      <c r="I189" s="31"/>
      <c r="J189" s="31"/>
      <c r="K189" s="31"/>
      <c r="L189" s="31"/>
      <c r="M189" s="31"/>
      <c r="N189" s="31"/>
      <c r="O189" s="31"/>
      <c r="P189" s="31"/>
      <c r="Q189" s="31"/>
      <c r="R189" s="31"/>
      <c r="S189" s="5"/>
      <c r="T189" s="5"/>
      <c r="U189" s="5"/>
    </row>
    <row r="190" spans="1:21" ht="99.75" customHeight="1" x14ac:dyDescent="0.25">
      <c r="A190" s="3"/>
      <c r="B190" s="7" t="s">
        <v>155</v>
      </c>
      <c r="C190" s="44" t="s">
        <v>375</v>
      </c>
      <c r="D190" s="44" t="s">
        <v>375</v>
      </c>
      <c r="E190" s="5"/>
      <c r="F190" s="5"/>
      <c r="G190" s="31"/>
      <c r="H190" s="31"/>
      <c r="I190" s="31"/>
      <c r="J190" s="31"/>
      <c r="K190" s="31"/>
      <c r="L190" s="31"/>
      <c r="M190" s="31"/>
      <c r="N190" s="31"/>
      <c r="O190" s="31"/>
      <c r="P190" s="31"/>
      <c r="Q190" s="31"/>
      <c r="R190" s="31"/>
      <c r="S190" s="5"/>
      <c r="T190" s="5"/>
      <c r="U190" s="5"/>
    </row>
    <row r="191" spans="1:21" x14ac:dyDescent="0.25">
      <c r="A191" s="20" t="s">
        <v>146</v>
      </c>
      <c r="B191" s="24" t="s">
        <v>156</v>
      </c>
      <c r="C191" s="22"/>
      <c r="D191" s="22"/>
      <c r="E191" s="22"/>
      <c r="F191" s="22"/>
      <c r="G191" s="29">
        <f>G193+G194</f>
        <v>0</v>
      </c>
      <c r="H191" s="29">
        <f t="shared" ref="H191:R191" si="33">H193+H194</f>
        <v>0</v>
      </c>
      <c r="I191" s="29">
        <f t="shared" si="33"/>
        <v>0</v>
      </c>
      <c r="J191" s="29">
        <f t="shared" si="33"/>
        <v>0</v>
      </c>
      <c r="K191" s="29">
        <f t="shared" si="33"/>
        <v>0</v>
      </c>
      <c r="L191" s="29">
        <f t="shared" si="33"/>
        <v>0</v>
      </c>
      <c r="M191" s="29">
        <f t="shared" si="33"/>
        <v>0</v>
      </c>
      <c r="N191" s="29">
        <f t="shared" si="33"/>
        <v>0</v>
      </c>
      <c r="O191" s="29">
        <f t="shared" si="33"/>
        <v>0</v>
      </c>
      <c r="P191" s="29">
        <f t="shared" si="33"/>
        <v>0</v>
      </c>
      <c r="Q191" s="29">
        <f t="shared" si="33"/>
        <v>0</v>
      </c>
      <c r="R191" s="29">
        <f t="shared" si="33"/>
        <v>0</v>
      </c>
      <c r="S191" s="22"/>
      <c r="T191" s="22"/>
      <c r="U191" s="22"/>
    </row>
    <row r="192" spans="1:21" ht="19.5" customHeight="1" x14ac:dyDescent="0.25">
      <c r="A192" s="3" t="s">
        <v>148</v>
      </c>
      <c r="B192" s="13" t="s">
        <v>5</v>
      </c>
      <c r="C192" s="5"/>
      <c r="D192" s="5"/>
      <c r="E192" s="5"/>
      <c r="F192" s="5"/>
      <c r="G192" s="31"/>
      <c r="H192" s="31"/>
      <c r="I192" s="31"/>
      <c r="J192" s="31"/>
      <c r="K192" s="31"/>
      <c r="L192" s="31"/>
      <c r="M192" s="31"/>
      <c r="N192" s="31"/>
      <c r="O192" s="31"/>
      <c r="P192" s="31"/>
      <c r="Q192" s="31"/>
      <c r="R192" s="31"/>
      <c r="S192" s="5"/>
      <c r="T192" s="5"/>
      <c r="U192" s="5"/>
    </row>
    <row r="193" spans="1:21" ht="60" x14ac:dyDescent="0.25">
      <c r="A193" s="3" t="s">
        <v>146</v>
      </c>
      <c r="B193" s="7" t="s">
        <v>157</v>
      </c>
      <c r="C193" s="44" t="s">
        <v>375</v>
      </c>
      <c r="D193" s="44" t="s">
        <v>375</v>
      </c>
      <c r="E193" s="5"/>
      <c r="F193" s="5"/>
      <c r="G193" s="31"/>
      <c r="H193" s="31"/>
      <c r="I193" s="31"/>
      <c r="J193" s="31"/>
      <c r="K193" s="31"/>
      <c r="L193" s="31"/>
      <c r="M193" s="31"/>
      <c r="N193" s="31"/>
      <c r="O193" s="31"/>
      <c r="P193" s="31"/>
      <c r="Q193" s="31"/>
      <c r="R193" s="31"/>
      <c r="S193" s="5"/>
      <c r="T193" s="5"/>
      <c r="U193" s="5"/>
    </row>
    <row r="194" spans="1:21" s="2" customFormat="1" ht="45" x14ac:dyDescent="0.25">
      <c r="A194" s="3" t="s">
        <v>146</v>
      </c>
      <c r="B194" s="7" t="s">
        <v>158</v>
      </c>
      <c r="C194" s="44" t="s">
        <v>375</v>
      </c>
      <c r="D194" s="44" t="s">
        <v>375</v>
      </c>
      <c r="E194" s="10"/>
      <c r="F194" s="10"/>
      <c r="G194" s="30"/>
      <c r="H194" s="30"/>
      <c r="I194" s="30"/>
      <c r="J194" s="30"/>
      <c r="K194" s="30"/>
      <c r="L194" s="30"/>
      <c r="M194" s="30"/>
      <c r="N194" s="30"/>
      <c r="O194" s="30"/>
      <c r="P194" s="30"/>
      <c r="Q194" s="30"/>
      <c r="R194" s="30"/>
      <c r="S194" s="10"/>
      <c r="T194" s="10"/>
      <c r="U194" s="10"/>
    </row>
    <row r="195" spans="1:21" ht="71.25" x14ac:dyDescent="0.25">
      <c r="A195" s="20" t="s">
        <v>146</v>
      </c>
      <c r="B195" s="21" t="s">
        <v>159</v>
      </c>
      <c r="C195" s="22"/>
      <c r="D195" s="22"/>
      <c r="E195" s="22"/>
      <c r="F195" s="22"/>
      <c r="G195" s="29">
        <f>G197+G198+G199+G200+G201+G202+G203+G204</f>
        <v>2760.3</v>
      </c>
      <c r="H195" s="29">
        <f t="shared" ref="H195:R195" si="34">H197+H198+H199+H200+H201+H202+H203+H204</f>
        <v>0</v>
      </c>
      <c r="I195" s="29">
        <f t="shared" si="34"/>
        <v>2729.4</v>
      </c>
      <c r="J195" s="29">
        <f t="shared" si="34"/>
        <v>30.9</v>
      </c>
      <c r="K195" s="29">
        <f t="shared" si="34"/>
        <v>2754.5</v>
      </c>
      <c r="L195" s="29">
        <f t="shared" si="34"/>
        <v>0</v>
      </c>
      <c r="M195" s="29">
        <f t="shared" si="34"/>
        <v>2723.7</v>
      </c>
      <c r="N195" s="29">
        <f t="shared" si="34"/>
        <v>30.8</v>
      </c>
      <c r="O195" s="29">
        <f t="shared" si="34"/>
        <v>2754.5</v>
      </c>
      <c r="P195" s="29">
        <f t="shared" si="34"/>
        <v>0</v>
      </c>
      <c r="Q195" s="29">
        <f t="shared" si="34"/>
        <v>2723.7</v>
      </c>
      <c r="R195" s="29">
        <f t="shared" si="34"/>
        <v>30.8</v>
      </c>
      <c r="S195" s="22"/>
      <c r="T195" s="22"/>
      <c r="U195" s="22"/>
    </row>
    <row r="196" spans="1:21" ht="19.5" customHeight="1" x14ac:dyDescent="0.25">
      <c r="A196" s="3" t="s">
        <v>148</v>
      </c>
      <c r="B196" s="13" t="s">
        <v>5</v>
      </c>
      <c r="C196" s="5"/>
      <c r="D196" s="5"/>
      <c r="E196" s="5"/>
      <c r="F196" s="5"/>
      <c r="G196" s="31"/>
      <c r="H196" s="31"/>
      <c r="I196" s="31"/>
      <c r="J196" s="31"/>
      <c r="K196" s="31"/>
      <c r="L196" s="31"/>
      <c r="M196" s="31"/>
      <c r="N196" s="31"/>
      <c r="O196" s="31"/>
      <c r="P196" s="31"/>
      <c r="Q196" s="31"/>
      <c r="R196" s="31"/>
      <c r="S196" s="5"/>
      <c r="T196" s="5"/>
      <c r="U196" s="5"/>
    </row>
    <row r="197" spans="1:21" ht="97.5" customHeight="1" x14ac:dyDescent="0.25">
      <c r="A197" s="3" t="s">
        <v>146</v>
      </c>
      <c r="B197" s="7" t="s">
        <v>160</v>
      </c>
      <c r="C197" s="44" t="s">
        <v>375</v>
      </c>
      <c r="D197" s="44" t="s">
        <v>375</v>
      </c>
      <c r="E197" s="5"/>
      <c r="F197" s="5"/>
      <c r="G197" s="31"/>
      <c r="H197" s="31"/>
      <c r="I197" s="31"/>
      <c r="J197" s="31"/>
      <c r="K197" s="31"/>
      <c r="L197" s="31"/>
      <c r="M197" s="31"/>
      <c r="N197" s="31"/>
      <c r="O197" s="31"/>
      <c r="P197" s="31"/>
      <c r="Q197" s="31"/>
      <c r="R197" s="31"/>
      <c r="S197" s="5"/>
      <c r="T197" s="5"/>
      <c r="U197" s="5"/>
    </row>
    <row r="198" spans="1:21" ht="98.25" customHeight="1" x14ac:dyDescent="0.25">
      <c r="A198" s="3" t="s">
        <v>146</v>
      </c>
      <c r="B198" s="7" t="s">
        <v>161</v>
      </c>
      <c r="C198" s="44" t="s">
        <v>375</v>
      </c>
      <c r="D198" s="44" t="s">
        <v>375</v>
      </c>
      <c r="E198" s="5"/>
      <c r="F198" s="5"/>
      <c r="G198" s="31"/>
      <c r="H198" s="31"/>
      <c r="I198" s="31"/>
      <c r="J198" s="31"/>
      <c r="K198" s="31"/>
      <c r="L198" s="31"/>
      <c r="M198" s="31"/>
      <c r="N198" s="31"/>
      <c r="O198" s="31"/>
      <c r="P198" s="31"/>
      <c r="Q198" s="31"/>
      <c r="R198" s="31"/>
      <c r="S198" s="5"/>
      <c r="T198" s="5"/>
      <c r="U198" s="5"/>
    </row>
    <row r="199" spans="1:21" ht="112.5" customHeight="1" x14ac:dyDescent="0.25">
      <c r="A199" s="3" t="s">
        <v>146</v>
      </c>
      <c r="B199" s="7" t="s">
        <v>162</v>
      </c>
      <c r="C199" s="44" t="s">
        <v>375</v>
      </c>
      <c r="D199" s="44" t="s">
        <v>375</v>
      </c>
      <c r="E199" s="5"/>
      <c r="F199" s="5"/>
      <c r="G199" s="31"/>
      <c r="H199" s="31"/>
      <c r="I199" s="31"/>
      <c r="J199" s="31"/>
      <c r="K199" s="31"/>
      <c r="L199" s="31"/>
      <c r="M199" s="31"/>
      <c r="N199" s="31"/>
      <c r="O199" s="31"/>
      <c r="P199" s="31"/>
      <c r="Q199" s="31"/>
      <c r="R199" s="31"/>
      <c r="S199" s="5"/>
      <c r="T199" s="5"/>
      <c r="U199" s="5"/>
    </row>
    <row r="200" spans="1:21" ht="85.5" customHeight="1" x14ac:dyDescent="0.25">
      <c r="A200" s="3" t="s">
        <v>146</v>
      </c>
      <c r="B200" s="7" t="s">
        <v>163</v>
      </c>
      <c r="C200" s="5"/>
      <c r="D200" s="5" t="s">
        <v>299</v>
      </c>
      <c r="E200" s="5"/>
      <c r="F200" s="7" t="s">
        <v>365</v>
      </c>
      <c r="G200" s="31">
        <v>290</v>
      </c>
      <c r="H200" s="31">
        <v>0</v>
      </c>
      <c r="I200" s="31">
        <v>286.8</v>
      </c>
      <c r="J200" s="31">
        <v>3.2</v>
      </c>
      <c r="K200" s="31">
        <v>284.2</v>
      </c>
      <c r="L200" s="31">
        <v>0</v>
      </c>
      <c r="M200" s="31">
        <v>281.10000000000002</v>
      </c>
      <c r="N200" s="31">
        <v>3.1</v>
      </c>
      <c r="O200" s="31">
        <v>284.2</v>
      </c>
      <c r="P200" s="31">
        <v>0</v>
      </c>
      <c r="Q200" s="31">
        <v>281.10000000000002</v>
      </c>
      <c r="R200" s="31">
        <v>3.1</v>
      </c>
      <c r="S200" s="7" t="s">
        <v>366</v>
      </c>
      <c r="T200" s="7" t="s">
        <v>373</v>
      </c>
      <c r="U200" s="7" t="s">
        <v>373</v>
      </c>
    </row>
    <row r="201" spans="1:21" ht="202.5" customHeight="1" x14ac:dyDescent="0.25">
      <c r="A201" s="3" t="s">
        <v>146</v>
      </c>
      <c r="B201" s="7" t="s">
        <v>164</v>
      </c>
      <c r="C201" s="44" t="s">
        <v>375</v>
      </c>
      <c r="D201" s="44" t="s">
        <v>375</v>
      </c>
      <c r="E201" s="5"/>
      <c r="F201" s="5"/>
      <c r="G201" s="31"/>
      <c r="H201" s="31"/>
      <c r="I201" s="31"/>
      <c r="J201" s="31"/>
      <c r="K201" s="31"/>
      <c r="L201" s="31"/>
      <c r="M201" s="31"/>
      <c r="N201" s="31"/>
      <c r="O201" s="31"/>
      <c r="P201" s="31"/>
      <c r="Q201" s="31"/>
      <c r="R201" s="31"/>
      <c r="S201" s="5"/>
      <c r="T201" s="5"/>
      <c r="U201" s="5"/>
    </row>
    <row r="202" spans="1:21" ht="125.25" customHeight="1" x14ac:dyDescent="0.25">
      <c r="A202" s="3" t="s">
        <v>146</v>
      </c>
      <c r="B202" s="7" t="s">
        <v>165</v>
      </c>
      <c r="C202" s="5" t="s">
        <v>297</v>
      </c>
      <c r="D202" s="5" t="s">
        <v>298</v>
      </c>
      <c r="E202" s="5"/>
      <c r="F202" s="5"/>
      <c r="G202" s="31"/>
      <c r="H202" s="31"/>
      <c r="I202" s="31"/>
      <c r="J202" s="31"/>
      <c r="K202" s="31"/>
      <c r="L202" s="31"/>
      <c r="M202" s="31"/>
      <c r="N202" s="31"/>
      <c r="O202" s="31"/>
      <c r="P202" s="31"/>
      <c r="Q202" s="31"/>
      <c r="R202" s="31"/>
      <c r="S202" s="5"/>
      <c r="T202" s="5"/>
      <c r="U202" s="5"/>
    </row>
    <row r="203" spans="1:21" ht="144" customHeight="1" x14ac:dyDescent="0.25">
      <c r="A203" s="3" t="s">
        <v>146</v>
      </c>
      <c r="B203" s="7" t="s">
        <v>166</v>
      </c>
      <c r="C203" s="5" t="s">
        <v>297</v>
      </c>
      <c r="D203" s="5" t="s">
        <v>298</v>
      </c>
      <c r="E203" s="5"/>
      <c r="F203" s="7"/>
      <c r="G203" s="31"/>
      <c r="H203" s="31"/>
      <c r="I203" s="31"/>
      <c r="J203" s="31"/>
      <c r="K203" s="31"/>
      <c r="L203" s="31"/>
      <c r="M203" s="31"/>
      <c r="N203" s="31"/>
      <c r="O203" s="31"/>
      <c r="P203" s="31"/>
      <c r="Q203" s="31"/>
      <c r="R203" s="31"/>
      <c r="S203" s="5"/>
      <c r="T203" s="5"/>
      <c r="U203" s="5"/>
    </row>
    <row r="204" spans="1:21" ht="100.5" customHeight="1" x14ac:dyDescent="0.25">
      <c r="A204" s="3" t="s">
        <v>146</v>
      </c>
      <c r="B204" s="7" t="s">
        <v>167</v>
      </c>
      <c r="C204" s="5"/>
      <c r="D204" s="5" t="s">
        <v>299</v>
      </c>
      <c r="E204" s="5"/>
      <c r="F204" s="7" t="s">
        <v>365</v>
      </c>
      <c r="G204" s="31">
        <v>2470.3000000000002</v>
      </c>
      <c r="H204" s="31">
        <v>0</v>
      </c>
      <c r="I204" s="31">
        <v>2442.6</v>
      </c>
      <c r="J204" s="31">
        <v>27.7</v>
      </c>
      <c r="K204" s="31">
        <v>2470.3000000000002</v>
      </c>
      <c r="L204" s="31">
        <v>0</v>
      </c>
      <c r="M204" s="31">
        <v>2442.6</v>
      </c>
      <c r="N204" s="31">
        <v>27.7</v>
      </c>
      <c r="O204" s="31">
        <v>2470.3000000000002</v>
      </c>
      <c r="P204" s="31">
        <v>0</v>
      </c>
      <c r="Q204" s="31">
        <v>2442.6</v>
      </c>
      <c r="R204" s="31">
        <v>27.7</v>
      </c>
      <c r="S204" s="5"/>
      <c r="T204" s="7" t="s">
        <v>374</v>
      </c>
      <c r="U204" s="7" t="s">
        <v>374</v>
      </c>
    </row>
    <row r="205" spans="1:21" ht="42.75" x14ac:dyDescent="0.25">
      <c r="A205" s="20" t="s">
        <v>146</v>
      </c>
      <c r="B205" s="21" t="s">
        <v>59</v>
      </c>
      <c r="C205" s="22" t="s">
        <v>362</v>
      </c>
      <c r="D205" s="22" t="s">
        <v>298</v>
      </c>
      <c r="E205" s="22"/>
      <c r="F205" s="22"/>
      <c r="G205" s="29"/>
      <c r="H205" s="29"/>
      <c r="I205" s="29"/>
      <c r="J205" s="29"/>
      <c r="K205" s="29"/>
      <c r="L205" s="29"/>
      <c r="M205" s="29"/>
      <c r="N205" s="29"/>
      <c r="O205" s="29"/>
      <c r="P205" s="29"/>
      <c r="Q205" s="29"/>
      <c r="R205" s="29"/>
      <c r="S205" s="22"/>
      <c r="T205" s="22"/>
      <c r="U205" s="22"/>
    </row>
    <row r="206" spans="1:21" ht="81" customHeight="1" x14ac:dyDescent="0.25">
      <c r="A206" s="26" t="s">
        <v>168</v>
      </c>
      <c r="B206" s="27" t="s">
        <v>287</v>
      </c>
      <c r="C206" s="28"/>
      <c r="D206" s="28"/>
      <c r="E206" s="28"/>
      <c r="F206" s="28"/>
      <c r="G206" s="35">
        <f>G208+G211+G212</f>
        <v>0</v>
      </c>
      <c r="H206" s="35">
        <f t="shared" ref="H206:R206" si="35">H208+H211+H212</f>
        <v>0</v>
      </c>
      <c r="I206" s="35">
        <f t="shared" si="35"/>
        <v>0</v>
      </c>
      <c r="J206" s="35">
        <f t="shared" si="35"/>
        <v>0</v>
      </c>
      <c r="K206" s="35">
        <f t="shared" si="35"/>
        <v>0</v>
      </c>
      <c r="L206" s="35">
        <f t="shared" si="35"/>
        <v>0</v>
      </c>
      <c r="M206" s="35">
        <f t="shared" si="35"/>
        <v>0</v>
      </c>
      <c r="N206" s="35">
        <f t="shared" si="35"/>
        <v>0</v>
      </c>
      <c r="O206" s="35">
        <f t="shared" si="35"/>
        <v>0</v>
      </c>
      <c r="P206" s="35">
        <f t="shared" si="35"/>
        <v>0</v>
      </c>
      <c r="Q206" s="35">
        <f t="shared" si="35"/>
        <v>0</v>
      </c>
      <c r="R206" s="35">
        <f t="shared" si="35"/>
        <v>0</v>
      </c>
      <c r="S206" s="28"/>
      <c r="T206" s="28"/>
      <c r="U206" s="28"/>
    </row>
    <row r="207" spans="1:21" ht="15" customHeight="1" x14ac:dyDescent="0.25">
      <c r="A207" s="3" t="s">
        <v>168</v>
      </c>
      <c r="B207" s="6" t="s">
        <v>3</v>
      </c>
      <c r="C207" s="5"/>
      <c r="D207" s="5"/>
      <c r="E207" s="5"/>
      <c r="F207" s="5"/>
      <c r="G207" s="31"/>
      <c r="H207" s="31"/>
      <c r="I207" s="31"/>
      <c r="J207" s="31"/>
      <c r="K207" s="31"/>
      <c r="L207" s="31"/>
      <c r="M207" s="31"/>
      <c r="N207" s="31"/>
      <c r="O207" s="31"/>
      <c r="P207" s="31"/>
      <c r="Q207" s="31"/>
      <c r="R207" s="31"/>
      <c r="S207" s="5"/>
      <c r="T207" s="5"/>
      <c r="U207" s="5"/>
    </row>
    <row r="208" spans="1:21" ht="33" customHeight="1" x14ac:dyDescent="0.25">
      <c r="A208" s="20" t="s">
        <v>168</v>
      </c>
      <c r="B208" s="21" t="s">
        <v>169</v>
      </c>
      <c r="C208" s="22"/>
      <c r="D208" s="22"/>
      <c r="E208" s="22"/>
      <c r="F208" s="22"/>
      <c r="G208" s="29">
        <f>G210</f>
        <v>0</v>
      </c>
      <c r="H208" s="29">
        <f t="shared" ref="H208:R208" si="36">H210</f>
        <v>0</v>
      </c>
      <c r="I208" s="29">
        <f t="shared" si="36"/>
        <v>0</v>
      </c>
      <c r="J208" s="29">
        <f t="shared" si="36"/>
        <v>0</v>
      </c>
      <c r="K208" s="29">
        <f t="shared" si="36"/>
        <v>0</v>
      </c>
      <c r="L208" s="29">
        <f t="shared" si="36"/>
        <v>0</v>
      </c>
      <c r="M208" s="29">
        <f t="shared" si="36"/>
        <v>0</v>
      </c>
      <c r="N208" s="29">
        <f t="shared" si="36"/>
        <v>0</v>
      </c>
      <c r="O208" s="29">
        <f t="shared" si="36"/>
        <v>0</v>
      </c>
      <c r="P208" s="29">
        <f t="shared" si="36"/>
        <v>0</v>
      </c>
      <c r="Q208" s="29">
        <f t="shared" si="36"/>
        <v>0</v>
      </c>
      <c r="R208" s="29">
        <f t="shared" si="36"/>
        <v>0</v>
      </c>
      <c r="S208" s="22"/>
      <c r="T208" s="22"/>
      <c r="U208" s="22"/>
    </row>
    <row r="209" spans="1:21" ht="19.5" customHeight="1" x14ac:dyDescent="0.25">
      <c r="A209" s="3" t="s">
        <v>170</v>
      </c>
      <c r="B209" s="13" t="s">
        <v>5</v>
      </c>
      <c r="C209" s="5"/>
      <c r="D209" s="5"/>
      <c r="E209" s="5"/>
      <c r="F209" s="5"/>
      <c r="G209" s="31"/>
      <c r="H209" s="31"/>
      <c r="I209" s="31"/>
      <c r="J209" s="31"/>
      <c r="K209" s="31"/>
      <c r="L209" s="31"/>
      <c r="M209" s="31"/>
      <c r="N209" s="31"/>
      <c r="O209" s="31"/>
      <c r="P209" s="31"/>
      <c r="Q209" s="31"/>
      <c r="R209" s="31"/>
      <c r="S209" s="5"/>
      <c r="T209" s="5"/>
      <c r="U209" s="5"/>
    </row>
    <row r="210" spans="1:21" ht="81" customHeight="1" x14ac:dyDescent="0.25">
      <c r="A210" s="3" t="s">
        <v>168</v>
      </c>
      <c r="B210" s="7" t="s">
        <v>171</v>
      </c>
      <c r="C210" s="7" t="s">
        <v>379</v>
      </c>
      <c r="D210" s="7" t="s">
        <v>298</v>
      </c>
      <c r="E210" s="5"/>
      <c r="F210" s="5"/>
      <c r="G210" s="31"/>
      <c r="H210" s="31"/>
      <c r="I210" s="31"/>
      <c r="J210" s="31"/>
      <c r="K210" s="31"/>
      <c r="L210" s="31"/>
      <c r="M210" s="31"/>
      <c r="N210" s="31"/>
      <c r="O210" s="31"/>
      <c r="P210" s="31"/>
      <c r="Q210" s="31"/>
      <c r="R210" s="31"/>
      <c r="S210" s="5"/>
      <c r="T210" s="5"/>
      <c r="U210" s="5"/>
    </row>
    <row r="211" spans="1:21" ht="42.75" x14ac:dyDescent="0.25">
      <c r="A211" s="20" t="s">
        <v>168</v>
      </c>
      <c r="B211" s="21" t="s">
        <v>172</v>
      </c>
      <c r="C211" s="46" t="s">
        <v>375</v>
      </c>
      <c r="D211" s="46" t="s">
        <v>375</v>
      </c>
      <c r="E211" s="22"/>
      <c r="F211" s="22"/>
      <c r="G211" s="29"/>
      <c r="H211" s="29"/>
      <c r="I211" s="29"/>
      <c r="J211" s="29"/>
      <c r="K211" s="29"/>
      <c r="L211" s="29"/>
      <c r="M211" s="29"/>
      <c r="N211" s="29"/>
      <c r="O211" s="29"/>
      <c r="P211" s="29"/>
      <c r="Q211" s="29"/>
      <c r="R211" s="29"/>
      <c r="S211" s="22"/>
      <c r="T211" s="22"/>
      <c r="U211" s="22"/>
    </row>
    <row r="212" spans="1:21" ht="50.25" customHeight="1" x14ac:dyDescent="0.25">
      <c r="A212" s="20" t="s">
        <v>168</v>
      </c>
      <c r="B212" s="21" t="s">
        <v>173</v>
      </c>
      <c r="C212" s="22"/>
      <c r="D212" s="22"/>
      <c r="E212" s="22"/>
      <c r="F212" s="22"/>
      <c r="G212" s="29"/>
      <c r="H212" s="29"/>
      <c r="I212" s="29"/>
      <c r="J212" s="29"/>
      <c r="K212" s="29"/>
      <c r="L212" s="29"/>
      <c r="M212" s="29"/>
      <c r="N212" s="29"/>
      <c r="O212" s="29"/>
      <c r="P212" s="29"/>
      <c r="Q212" s="29"/>
      <c r="R212" s="29"/>
      <c r="S212" s="22"/>
      <c r="T212" s="22"/>
      <c r="U212" s="22"/>
    </row>
    <row r="213" spans="1:21" ht="115.5" customHeight="1" x14ac:dyDescent="0.25">
      <c r="A213" s="26" t="s">
        <v>174</v>
      </c>
      <c r="B213" s="27" t="s">
        <v>288</v>
      </c>
      <c r="C213" s="28"/>
      <c r="D213" s="28"/>
      <c r="E213" s="28"/>
      <c r="F213" s="28"/>
      <c r="G213" s="35">
        <f>G215+G216+G217+G218+G219+G220+G221+G222+G226+G229</f>
        <v>4459.2</v>
      </c>
      <c r="H213" s="35">
        <f t="shared" ref="H213:R213" si="37">H215+H216+H217+H218+H219+H220+H221+H222+H226+H229</f>
        <v>0</v>
      </c>
      <c r="I213" s="35">
        <f t="shared" si="37"/>
        <v>4459.2</v>
      </c>
      <c r="J213" s="35">
        <f t="shared" si="37"/>
        <v>0</v>
      </c>
      <c r="K213" s="35">
        <f t="shared" si="37"/>
        <v>4397.0600000000004</v>
      </c>
      <c r="L213" s="35">
        <f t="shared" si="37"/>
        <v>0</v>
      </c>
      <c r="M213" s="35">
        <f t="shared" si="37"/>
        <v>4397.0600000000004</v>
      </c>
      <c r="N213" s="35">
        <f t="shared" si="37"/>
        <v>0</v>
      </c>
      <c r="O213" s="35">
        <f t="shared" si="37"/>
        <v>4397.0600000000004</v>
      </c>
      <c r="P213" s="35">
        <f t="shared" si="37"/>
        <v>0</v>
      </c>
      <c r="Q213" s="35">
        <f t="shared" si="37"/>
        <v>4397.0600000000004</v>
      </c>
      <c r="R213" s="35">
        <f t="shared" si="37"/>
        <v>0</v>
      </c>
      <c r="S213" s="28"/>
      <c r="T213" s="28"/>
      <c r="U213" s="28"/>
    </row>
    <row r="214" spans="1:21" ht="15" customHeight="1" x14ac:dyDescent="0.25">
      <c r="A214" s="3" t="s">
        <v>174</v>
      </c>
      <c r="B214" s="6" t="s">
        <v>3</v>
      </c>
      <c r="C214" s="5"/>
      <c r="D214" s="5"/>
      <c r="E214" s="5"/>
      <c r="F214" s="5"/>
      <c r="G214" s="31"/>
      <c r="H214" s="31"/>
      <c r="I214" s="31"/>
      <c r="J214" s="31"/>
      <c r="K214" s="31"/>
      <c r="L214" s="31"/>
      <c r="M214" s="31"/>
      <c r="N214" s="31"/>
      <c r="O214" s="31"/>
      <c r="P214" s="31"/>
      <c r="Q214" s="31"/>
      <c r="R214" s="31"/>
      <c r="S214" s="5"/>
      <c r="T214" s="5"/>
      <c r="U214" s="5"/>
    </row>
    <row r="215" spans="1:21" ht="30" x14ac:dyDescent="0.25">
      <c r="A215" s="20" t="s">
        <v>174</v>
      </c>
      <c r="B215" s="21" t="s">
        <v>175</v>
      </c>
      <c r="C215" s="41" t="s">
        <v>343</v>
      </c>
      <c r="D215" s="22" t="s">
        <v>298</v>
      </c>
      <c r="E215" s="22"/>
      <c r="F215" s="22"/>
      <c r="G215" s="29"/>
      <c r="H215" s="29"/>
      <c r="I215" s="29"/>
      <c r="J215" s="29"/>
      <c r="K215" s="29"/>
      <c r="L215" s="29"/>
      <c r="M215" s="29"/>
      <c r="N215" s="29"/>
      <c r="O215" s="29"/>
      <c r="P215" s="29"/>
      <c r="Q215" s="29"/>
      <c r="R215" s="29"/>
      <c r="S215" s="22"/>
      <c r="T215" s="22"/>
      <c r="U215" s="22"/>
    </row>
    <row r="216" spans="1:21" ht="33.75" customHeight="1" x14ac:dyDescent="0.25">
      <c r="A216" s="20" t="s">
        <v>174</v>
      </c>
      <c r="B216" s="21" t="s">
        <v>176</v>
      </c>
      <c r="C216" s="41" t="s">
        <v>344</v>
      </c>
      <c r="D216" s="22" t="s">
        <v>298</v>
      </c>
      <c r="E216" s="22"/>
      <c r="F216" s="22"/>
      <c r="G216" s="29"/>
      <c r="H216" s="29"/>
      <c r="I216" s="29"/>
      <c r="J216" s="29"/>
      <c r="K216" s="29"/>
      <c r="L216" s="29"/>
      <c r="M216" s="29"/>
      <c r="N216" s="29"/>
      <c r="O216" s="29"/>
      <c r="P216" s="29"/>
      <c r="Q216" s="29"/>
      <c r="R216" s="29"/>
      <c r="S216" s="22"/>
      <c r="T216" s="22"/>
      <c r="U216" s="22"/>
    </row>
    <row r="217" spans="1:21" ht="42.75" x14ac:dyDescent="0.25">
      <c r="A217" s="20" t="s">
        <v>174</v>
      </c>
      <c r="B217" s="21" t="s">
        <v>177</v>
      </c>
      <c r="C217" s="41" t="s">
        <v>345</v>
      </c>
      <c r="D217" s="22" t="s">
        <v>298</v>
      </c>
      <c r="E217" s="22"/>
      <c r="F217" s="22"/>
      <c r="G217" s="29"/>
      <c r="H217" s="29"/>
      <c r="I217" s="29"/>
      <c r="J217" s="29"/>
      <c r="K217" s="29"/>
      <c r="L217" s="29"/>
      <c r="M217" s="29"/>
      <c r="N217" s="29"/>
      <c r="O217" s="29"/>
      <c r="P217" s="29"/>
      <c r="Q217" s="29"/>
      <c r="R217" s="29"/>
      <c r="S217" s="22"/>
      <c r="T217" s="22"/>
      <c r="U217" s="22"/>
    </row>
    <row r="218" spans="1:21" ht="42.75" x14ac:dyDescent="0.25">
      <c r="A218" s="20" t="s">
        <v>174</v>
      </c>
      <c r="B218" s="21" t="s">
        <v>178</v>
      </c>
      <c r="C218" s="41" t="s">
        <v>343</v>
      </c>
      <c r="D218" s="22" t="s">
        <v>298</v>
      </c>
      <c r="E218" s="22"/>
      <c r="F218" s="22"/>
      <c r="G218" s="29"/>
      <c r="H218" s="29"/>
      <c r="I218" s="29"/>
      <c r="J218" s="29"/>
      <c r="K218" s="29"/>
      <c r="L218" s="29"/>
      <c r="M218" s="29"/>
      <c r="N218" s="29"/>
      <c r="O218" s="29"/>
      <c r="P218" s="29"/>
      <c r="Q218" s="29"/>
      <c r="R218" s="29"/>
      <c r="S218" s="22"/>
      <c r="T218" s="22"/>
      <c r="U218" s="22"/>
    </row>
    <row r="219" spans="1:21" ht="30" x14ac:dyDescent="0.25">
      <c r="A219" s="20" t="s">
        <v>174</v>
      </c>
      <c r="B219" s="21" t="s">
        <v>179</v>
      </c>
      <c r="C219" s="41" t="s">
        <v>343</v>
      </c>
      <c r="D219" s="22" t="s">
        <v>298</v>
      </c>
      <c r="E219" s="22"/>
      <c r="F219" s="22"/>
      <c r="G219" s="29"/>
      <c r="H219" s="29"/>
      <c r="I219" s="29"/>
      <c r="J219" s="29"/>
      <c r="K219" s="29"/>
      <c r="L219" s="29"/>
      <c r="M219" s="29"/>
      <c r="N219" s="29"/>
      <c r="O219" s="29"/>
      <c r="P219" s="29"/>
      <c r="Q219" s="29"/>
      <c r="R219" s="29"/>
      <c r="S219" s="22"/>
      <c r="T219" s="22"/>
      <c r="U219" s="22"/>
    </row>
    <row r="220" spans="1:21" ht="30" x14ac:dyDescent="0.25">
      <c r="A220" s="20" t="s">
        <v>174</v>
      </c>
      <c r="B220" s="21" t="s">
        <v>180</v>
      </c>
      <c r="C220" s="41" t="s">
        <v>343</v>
      </c>
      <c r="D220" s="22" t="s">
        <v>298</v>
      </c>
      <c r="E220" s="22"/>
      <c r="F220" s="22"/>
      <c r="G220" s="29"/>
      <c r="H220" s="29"/>
      <c r="I220" s="29"/>
      <c r="J220" s="29"/>
      <c r="K220" s="29"/>
      <c r="L220" s="29"/>
      <c r="M220" s="29"/>
      <c r="N220" s="29"/>
      <c r="O220" s="29"/>
      <c r="P220" s="29"/>
      <c r="Q220" s="29"/>
      <c r="R220" s="29"/>
      <c r="S220" s="22"/>
      <c r="T220" s="22"/>
      <c r="U220" s="22"/>
    </row>
    <row r="221" spans="1:21" ht="30" x14ac:dyDescent="0.25">
      <c r="A221" s="20" t="s">
        <v>174</v>
      </c>
      <c r="B221" s="21" t="s">
        <v>181</v>
      </c>
      <c r="C221" s="41" t="s">
        <v>343</v>
      </c>
      <c r="D221" s="22" t="s">
        <v>298</v>
      </c>
      <c r="E221" s="22"/>
      <c r="F221" s="22"/>
      <c r="G221" s="29"/>
      <c r="H221" s="29"/>
      <c r="I221" s="29"/>
      <c r="J221" s="29"/>
      <c r="K221" s="29"/>
      <c r="L221" s="29"/>
      <c r="M221" s="29"/>
      <c r="N221" s="29"/>
      <c r="O221" s="29"/>
      <c r="P221" s="29"/>
      <c r="Q221" s="29"/>
      <c r="R221" s="29"/>
      <c r="S221" s="22"/>
      <c r="T221" s="22"/>
      <c r="U221" s="22"/>
    </row>
    <row r="222" spans="1:21" ht="28.5" x14ac:dyDescent="0.25">
      <c r="A222" s="20" t="s">
        <v>174</v>
      </c>
      <c r="B222" s="21" t="s">
        <v>182</v>
      </c>
      <c r="C222" s="22"/>
      <c r="D222" s="22"/>
      <c r="E222" s="22"/>
      <c r="F222" s="22"/>
      <c r="G222" s="29">
        <f>G224+G225</f>
        <v>0</v>
      </c>
      <c r="H222" s="29">
        <f t="shared" ref="H222:R222" si="38">H224+H225</f>
        <v>0</v>
      </c>
      <c r="I222" s="29">
        <f t="shared" si="38"/>
        <v>0</v>
      </c>
      <c r="J222" s="29">
        <f t="shared" si="38"/>
        <v>0</v>
      </c>
      <c r="K222" s="29">
        <f t="shared" si="38"/>
        <v>0</v>
      </c>
      <c r="L222" s="29">
        <f t="shared" si="38"/>
        <v>0</v>
      </c>
      <c r="M222" s="29">
        <f t="shared" si="38"/>
        <v>0</v>
      </c>
      <c r="N222" s="29">
        <f t="shared" si="38"/>
        <v>0</v>
      </c>
      <c r="O222" s="29">
        <f t="shared" si="38"/>
        <v>0</v>
      </c>
      <c r="P222" s="29">
        <f t="shared" si="38"/>
        <v>0</v>
      </c>
      <c r="Q222" s="29">
        <f t="shared" si="38"/>
        <v>0</v>
      </c>
      <c r="R222" s="29">
        <f t="shared" si="38"/>
        <v>0</v>
      </c>
      <c r="S222" s="22"/>
      <c r="T222" s="22"/>
      <c r="U222" s="22"/>
    </row>
    <row r="223" spans="1:21" ht="19.5" customHeight="1" x14ac:dyDescent="0.25">
      <c r="A223" s="3" t="s">
        <v>183</v>
      </c>
      <c r="B223" s="13" t="s">
        <v>5</v>
      </c>
      <c r="C223" s="5"/>
      <c r="D223" s="5"/>
      <c r="E223" s="5"/>
      <c r="F223" s="5"/>
      <c r="G223" s="31"/>
      <c r="H223" s="31"/>
      <c r="I223" s="31"/>
      <c r="J223" s="31"/>
      <c r="K223" s="31"/>
      <c r="L223" s="31"/>
      <c r="M223" s="31"/>
      <c r="N223" s="31"/>
      <c r="O223" s="31"/>
      <c r="P223" s="31"/>
      <c r="Q223" s="31"/>
      <c r="R223" s="31"/>
      <c r="S223" s="5"/>
      <c r="T223" s="5"/>
      <c r="U223" s="5"/>
    </row>
    <row r="224" spans="1:21" s="2" customFormat="1" ht="219.75" customHeight="1" x14ac:dyDescent="0.25">
      <c r="A224" s="3" t="s">
        <v>174</v>
      </c>
      <c r="B224" s="7" t="s">
        <v>184</v>
      </c>
      <c r="C224" s="10"/>
      <c r="D224" s="10" t="s">
        <v>299</v>
      </c>
      <c r="E224" s="7" t="s">
        <v>346</v>
      </c>
      <c r="F224" s="10"/>
      <c r="G224" s="30"/>
      <c r="H224" s="30"/>
      <c r="I224" s="30"/>
      <c r="J224" s="30"/>
      <c r="K224" s="30"/>
      <c r="L224" s="30"/>
      <c r="M224" s="30"/>
      <c r="N224" s="30"/>
      <c r="O224" s="30"/>
      <c r="P224" s="30"/>
      <c r="Q224" s="30"/>
      <c r="R224" s="30"/>
      <c r="S224" s="10"/>
      <c r="T224" s="10"/>
      <c r="U224" s="10"/>
    </row>
    <row r="225" spans="1:21" s="2" customFormat="1" ht="99.75" customHeight="1" x14ac:dyDescent="0.25">
      <c r="A225" s="3"/>
      <c r="B225" s="7" t="s">
        <v>185</v>
      </c>
      <c r="C225" s="7" t="s">
        <v>347</v>
      </c>
      <c r="D225" s="10" t="s">
        <v>298</v>
      </c>
      <c r="E225" s="10"/>
      <c r="F225" s="10"/>
      <c r="G225" s="30"/>
      <c r="H225" s="30"/>
      <c r="I225" s="30"/>
      <c r="J225" s="30"/>
      <c r="K225" s="30"/>
      <c r="L225" s="30"/>
      <c r="M225" s="30"/>
      <c r="N225" s="30"/>
      <c r="O225" s="30"/>
      <c r="P225" s="30"/>
      <c r="Q225" s="30"/>
      <c r="R225" s="30"/>
      <c r="S225" s="10"/>
      <c r="T225" s="10"/>
      <c r="U225" s="10"/>
    </row>
    <row r="226" spans="1:21" ht="28.5" x14ac:dyDescent="0.25">
      <c r="A226" s="20" t="s">
        <v>174</v>
      </c>
      <c r="B226" s="21" t="s">
        <v>186</v>
      </c>
      <c r="C226" s="22"/>
      <c r="D226" s="22"/>
      <c r="E226" s="22"/>
      <c r="F226" s="22"/>
      <c r="G226" s="29">
        <f>G228</f>
        <v>0</v>
      </c>
      <c r="H226" s="29">
        <f t="shared" ref="H226:R226" si="39">H228</f>
        <v>0</v>
      </c>
      <c r="I226" s="29">
        <f t="shared" si="39"/>
        <v>0</v>
      </c>
      <c r="J226" s="29">
        <f t="shared" si="39"/>
        <v>0</v>
      </c>
      <c r="K226" s="29">
        <f t="shared" si="39"/>
        <v>0</v>
      </c>
      <c r="L226" s="29">
        <f t="shared" si="39"/>
        <v>0</v>
      </c>
      <c r="M226" s="29">
        <f t="shared" si="39"/>
        <v>0</v>
      </c>
      <c r="N226" s="29">
        <f t="shared" si="39"/>
        <v>0</v>
      </c>
      <c r="O226" s="29">
        <f t="shared" si="39"/>
        <v>0</v>
      </c>
      <c r="P226" s="29">
        <f t="shared" si="39"/>
        <v>0</v>
      </c>
      <c r="Q226" s="29">
        <f t="shared" si="39"/>
        <v>0</v>
      </c>
      <c r="R226" s="29">
        <f t="shared" si="39"/>
        <v>0</v>
      </c>
      <c r="S226" s="22"/>
      <c r="T226" s="22"/>
      <c r="U226" s="22"/>
    </row>
    <row r="227" spans="1:21" ht="19.5" customHeight="1" x14ac:dyDescent="0.25">
      <c r="A227" s="3" t="s">
        <v>183</v>
      </c>
      <c r="B227" s="13" t="s">
        <v>5</v>
      </c>
      <c r="C227" s="5"/>
      <c r="D227" s="5"/>
      <c r="E227" s="5"/>
      <c r="F227" s="5"/>
      <c r="G227" s="5"/>
      <c r="H227" s="5"/>
      <c r="I227" s="5"/>
      <c r="J227" s="5"/>
      <c r="K227" s="5"/>
      <c r="L227" s="5"/>
      <c r="M227" s="5"/>
      <c r="N227" s="5"/>
      <c r="O227" s="5"/>
      <c r="P227" s="5"/>
      <c r="Q227" s="5"/>
      <c r="R227" s="5"/>
      <c r="S227" s="5"/>
      <c r="T227" s="5"/>
      <c r="U227" s="5"/>
    </row>
    <row r="228" spans="1:21" ht="125.25" customHeight="1" x14ac:dyDescent="0.25">
      <c r="A228" s="3" t="s">
        <v>174</v>
      </c>
      <c r="B228" s="7" t="s">
        <v>187</v>
      </c>
      <c r="C228" s="7" t="s">
        <v>380</v>
      </c>
      <c r="D228" s="5" t="s">
        <v>298</v>
      </c>
      <c r="E228" s="7"/>
      <c r="F228" s="7"/>
      <c r="G228" s="5"/>
      <c r="H228" s="5"/>
      <c r="I228" s="5"/>
      <c r="J228" s="5"/>
      <c r="K228" s="5"/>
      <c r="L228" s="5"/>
      <c r="M228" s="5"/>
      <c r="N228" s="5"/>
      <c r="O228" s="5"/>
      <c r="P228" s="5"/>
      <c r="Q228" s="5"/>
      <c r="R228" s="5"/>
      <c r="S228" s="5"/>
      <c r="T228" s="7"/>
      <c r="U228" s="7"/>
    </row>
    <row r="229" spans="1:21" ht="90" x14ac:dyDescent="0.25">
      <c r="A229" s="20" t="s">
        <v>174</v>
      </c>
      <c r="B229" s="21" t="s">
        <v>188</v>
      </c>
      <c r="C229" s="22"/>
      <c r="D229" s="22" t="s">
        <v>299</v>
      </c>
      <c r="E229" s="45"/>
      <c r="F229" s="45" t="s">
        <v>348</v>
      </c>
      <c r="G229" s="22">
        <v>4459.2</v>
      </c>
      <c r="H229" s="22">
        <v>0</v>
      </c>
      <c r="I229" s="22">
        <v>4459.2</v>
      </c>
      <c r="J229" s="22">
        <v>0</v>
      </c>
      <c r="K229" s="22">
        <v>4397.0600000000004</v>
      </c>
      <c r="L229" s="22">
        <v>0</v>
      </c>
      <c r="M229" s="22">
        <v>4397.0600000000004</v>
      </c>
      <c r="N229" s="22">
        <v>0</v>
      </c>
      <c r="O229" s="22">
        <v>4397.0600000000004</v>
      </c>
      <c r="P229" s="22">
        <v>0</v>
      </c>
      <c r="Q229" s="22">
        <v>4397.0600000000004</v>
      </c>
      <c r="R229" s="22">
        <v>0</v>
      </c>
      <c r="S229" s="22"/>
      <c r="T229" s="45" t="s">
        <v>349</v>
      </c>
      <c r="U229" s="45" t="s">
        <v>349</v>
      </c>
    </row>
    <row r="230" spans="1:21" ht="86.25" customHeight="1" x14ac:dyDescent="0.25">
      <c r="A230" s="26" t="s">
        <v>189</v>
      </c>
      <c r="B230" s="27" t="s">
        <v>289</v>
      </c>
      <c r="C230" s="28"/>
      <c r="D230" s="28"/>
      <c r="E230" s="28"/>
      <c r="F230" s="28"/>
      <c r="G230" s="35">
        <f>G232+G238+G241+G244+G245+G248+G251</f>
        <v>69067.53</v>
      </c>
      <c r="H230" s="35">
        <f t="shared" ref="H230:R230" si="40">H232+H238+H241+H244+H245+H248+H251</f>
        <v>0</v>
      </c>
      <c r="I230" s="35">
        <f t="shared" si="40"/>
        <v>67542.929999999993</v>
      </c>
      <c r="J230" s="35">
        <f t="shared" si="40"/>
        <v>1524.6000000000001</v>
      </c>
      <c r="K230" s="35">
        <f t="shared" si="40"/>
        <v>67746.680000000008</v>
      </c>
      <c r="L230" s="35">
        <f t="shared" si="40"/>
        <v>0</v>
      </c>
      <c r="M230" s="35">
        <f t="shared" si="40"/>
        <v>66232.399999999994</v>
      </c>
      <c r="N230" s="35">
        <f t="shared" si="40"/>
        <v>1514.2800000000002</v>
      </c>
      <c r="O230" s="35">
        <f t="shared" si="40"/>
        <v>67746.680000000008</v>
      </c>
      <c r="P230" s="35">
        <f t="shared" si="40"/>
        <v>0</v>
      </c>
      <c r="Q230" s="35">
        <f t="shared" si="40"/>
        <v>66232.399999999994</v>
      </c>
      <c r="R230" s="35">
        <f t="shared" si="40"/>
        <v>1514.2800000000002</v>
      </c>
      <c r="S230" s="28"/>
      <c r="T230" s="28"/>
      <c r="U230" s="28"/>
    </row>
    <row r="231" spans="1:21" ht="15" customHeight="1" x14ac:dyDescent="0.25">
      <c r="A231" s="3" t="s">
        <v>189</v>
      </c>
      <c r="B231" s="6" t="s">
        <v>3</v>
      </c>
      <c r="C231" s="5"/>
      <c r="D231" s="5"/>
      <c r="E231" s="5"/>
      <c r="F231" s="5"/>
      <c r="G231" s="31"/>
      <c r="H231" s="31"/>
      <c r="I231" s="31"/>
      <c r="J231" s="31"/>
      <c r="K231" s="31"/>
      <c r="L231" s="31"/>
      <c r="M231" s="31"/>
      <c r="N231" s="31"/>
      <c r="O231" s="31"/>
      <c r="P231" s="31"/>
      <c r="Q231" s="31"/>
      <c r="R231" s="31"/>
      <c r="S231" s="5"/>
      <c r="T231" s="5"/>
      <c r="U231" s="5"/>
    </row>
    <row r="232" spans="1:21" ht="64.5" customHeight="1" x14ac:dyDescent="0.25">
      <c r="A232" s="20" t="s">
        <v>189</v>
      </c>
      <c r="B232" s="21" t="s">
        <v>190</v>
      </c>
      <c r="C232" s="22"/>
      <c r="D232" s="22"/>
      <c r="E232" s="22"/>
      <c r="F232" s="22"/>
      <c r="G232" s="29">
        <f>G234+G235+G236+G237</f>
        <v>42625.57</v>
      </c>
      <c r="H232" s="29">
        <f t="shared" ref="H232:R232" si="41">H234+H235+H236+H237</f>
        <v>0</v>
      </c>
      <c r="I232" s="29">
        <f t="shared" si="41"/>
        <v>42203.189999999995</v>
      </c>
      <c r="J232" s="29">
        <f t="shared" si="41"/>
        <v>422.38000000000005</v>
      </c>
      <c r="K232" s="29">
        <f t="shared" si="41"/>
        <v>41321.040000000001</v>
      </c>
      <c r="L232" s="29">
        <f t="shared" si="41"/>
        <v>0</v>
      </c>
      <c r="M232" s="29">
        <f t="shared" si="41"/>
        <v>40907.689999999995</v>
      </c>
      <c r="N232" s="29">
        <f t="shared" si="41"/>
        <v>413.35</v>
      </c>
      <c r="O232" s="29">
        <f t="shared" si="41"/>
        <v>41321.040000000001</v>
      </c>
      <c r="P232" s="29">
        <f t="shared" si="41"/>
        <v>0</v>
      </c>
      <c r="Q232" s="29">
        <f t="shared" si="41"/>
        <v>40907.689999999995</v>
      </c>
      <c r="R232" s="29">
        <f t="shared" si="41"/>
        <v>413.35</v>
      </c>
      <c r="S232" s="22"/>
      <c r="T232" s="22"/>
      <c r="U232" s="22"/>
    </row>
    <row r="233" spans="1:21" ht="19.5" customHeight="1" x14ac:dyDescent="0.25">
      <c r="A233" s="3" t="s">
        <v>191</v>
      </c>
      <c r="B233" s="13" t="s">
        <v>5</v>
      </c>
      <c r="C233" s="5"/>
      <c r="D233" s="5"/>
      <c r="E233" s="5"/>
      <c r="F233" s="5"/>
      <c r="G233" s="31"/>
      <c r="H233" s="31"/>
      <c r="I233" s="31"/>
      <c r="J233" s="31"/>
      <c r="K233" s="31"/>
      <c r="L233" s="31"/>
      <c r="M233" s="31"/>
      <c r="N233" s="31"/>
      <c r="O233" s="31"/>
      <c r="P233" s="31"/>
      <c r="Q233" s="31"/>
      <c r="R233" s="31"/>
      <c r="S233" s="5"/>
      <c r="T233" s="5"/>
      <c r="U233" s="5"/>
    </row>
    <row r="234" spans="1:21" ht="113.25" customHeight="1" x14ac:dyDescent="0.25">
      <c r="A234" s="3" t="s">
        <v>189</v>
      </c>
      <c r="B234" s="7" t="s">
        <v>192</v>
      </c>
      <c r="C234" s="44" t="s">
        <v>375</v>
      </c>
      <c r="D234" s="7" t="s">
        <v>299</v>
      </c>
      <c r="E234" s="5"/>
      <c r="F234" s="7" t="s">
        <v>385</v>
      </c>
      <c r="G234" s="31">
        <v>1477.61</v>
      </c>
      <c r="H234" s="31">
        <v>0</v>
      </c>
      <c r="I234" s="31">
        <v>1462.7</v>
      </c>
      <c r="J234" s="31">
        <v>14.91</v>
      </c>
      <c r="K234" s="31">
        <v>1470.22</v>
      </c>
      <c r="L234" s="31">
        <v>0</v>
      </c>
      <c r="M234" s="31">
        <v>1455.38</v>
      </c>
      <c r="N234" s="31">
        <v>14.84</v>
      </c>
      <c r="O234" s="31">
        <v>1470.22</v>
      </c>
      <c r="P234" s="31">
        <v>0</v>
      </c>
      <c r="Q234" s="31">
        <v>1455.38</v>
      </c>
      <c r="R234" s="31">
        <v>14.84</v>
      </c>
      <c r="S234" s="7" t="s">
        <v>386</v>
      </c>
      <c r="T234" s="7" t="s">
        <v>387</v>
      </c>
      <c r="U234" s="7" t="s">
        <v>387</v>
      </c>
    </row>
    <row r="235" spans="1:21" ht="64.5" customHeight="1" x14ac:dyDescent="0.25">
      <c r="A235" s="3" t="s">
        <v>189</v>
      </c>
      <c r="B235" s="7" t="s">
        <v>193</v>
      </c>
      <c r="C235" s="44" t="s">
        <v>375</v>
      </c>
      <c r="D235" s="7" t="s">
        <v>299</v>
      </c>
      <c r="E235" s="5"/>
      <c r="F235" s="7" t="s">
        <v>385</v>
      </c>
      <c r="G235" s="31">
        <v>40402.99</v>
      </c>
      <c r="H235" s="31">
        <v>0</v>
      </c>
      <c r="I235" s="31">
        <v>40002.99</v>
      </c>
      <c r="J235" s="31">
        <v>400</v>
      </c>
      <c r="K235" s="31">
        <v>39107.1</v>
      </c>
      <c r="L235" s="31">
        <v>0</v>
      </c>
      <c r="M235" s="31">
        <v>38716.06</v>
      </c>
      <c r="N235" s="31">
        <v>391.04</v>
      </c>
      <c r="O235" s="31">
        <v>39107.1</v>
      </c>
      <c r="P235" s="31">
        <v>0</v>
      </c>
      <c r="Q235" s="31">
        <v>38716.06</v>
      </c>
      <c r="R235" s="31">
        <v>391.04</v>
      </c>
      <c r="S235" s="7" t="s">
        <v>388</v>
      </c>
      <c r="T235" s="7" t="s">
        <v>389</v>
      </c>
      <c r="U235" s="7" t="s">
        <v>389</v>
      </c>
    </row>
    <row r="236" spans="1:21" ht="84.75" customHeight="1" x14ac:dyDescent="0.25">
      <c r="A236" s="3" t="s">
        <v>189</v>
      </c>
      <c r="B236" s="7" t="s">
        <v>194</v>
      </c>
      <c r="C236" s="44" t="s">
        <v>375</v>
      </c>
      <c r="D236" s="7" t="s">
        <v>299</v>
      </c>
      <c r="E236" s="5"/>
      <c r="F236" s="7" t="s">
        <v>385</v>
      </c>
      <c r="G236" s="31">
        <v>744.97</v>
      </c>
      <c r="H236" s="31">
        <v>0</v>
      </c>
      <c r="I236" s="31">
        <v>737.5</v>
      </c>
      <c r="J236" s="31">
        <v>7.47</v>
      </c>
      <c r="K236" s="31">
        <v>743.72</v>
      </c>
      <c r="L236" s="31">
        <v>0</v>
      </c>
      <c r="M236" s="31">
        <v>736.25</v>
      </c>
      <c r="N236" s="31">
        <v>7.47</v>
      </c>
      <c r="O236" s="31">
        <v>743.72</v>
      </c>
      <c r="P236" s="31">
        <v>0</v>
      </c>
      <c r="Q236" s="31">
        <v>736.25</v>
      </c>
      <c r="R236" s="31">
        <v>7.47</v>
      </c>
      <c r="S236" s="7" t="s">
        <v>386</v>
      </c>
      <c r="T236" s="7" t="s">
        <v>390</v>
      </c>
      <c r="U236" s="7" t="s">
        <v>391</v>
      </c>
    </row>
    <row r="237" spans="1:21" ht="45" x14ac:dyDescent="0.25">
      <c r="A237" s="3" t="s">
        <v>189</v>
      </c>
      <c r="B237" s="7" t="s">
        <v>195</v>
      </c>
      <c r="C237" s="7" t="s">
        <v>297</v>
      </c>
      <c r="D237" s="7" t="s">
        <v>298</v>
      </c>
      <c r="E237" s="5"/>
      <c r="F237" s="5"/>
      <c r="G237" s="31"/>
      <c r="H237" s="31"/>
      <c r="I237" s="31"/>
      <c r="J237" s="31"/>
      <c r="K237" s="31"/>
      <c r="L237" s="31"/>
      <c r="M237" s="31"/>
      <c r="N237" s="31"/>
      <c r="O237" s="31"/>
      <c r="P237" s="31"/>
      <c r="Q237" s="31"/>
      <c r="R237" s="31"/>
      <c r="S237" s="5"/>
      <c r="T237" s="5"/>
      <c r="U237" s="5"/>
    </row>
    <row r="238" spans="1:21" ht="65.25" customHeight="1" x14ac:dyDescent="0.25">
      <c r="A238" s="20" t="s">
        <v>189</v>
      </c>
      <c r="B238" s="21" t="s">
        <v>196</v>
      </c>
      <c r="C238" s="22"/>
      <c r="D238" s="22"/>
      <c r="E238" s="22"/>
      <c r="F238" s="22"/>
      <c r="G238" s="29">
        <f>G240</f>
        <v>0</v>
      </c>
      <c r="H238" s="29">
        <f t="shared" ref="H238:R238" si="42">H240</f>
        <v>0</v>
      </c>
      <c r="I238" s="29">
        <f t="shared" si="42"/>
        <v>0</v>
      </c>
      <c r="J238" s="29">
        <f t="shared" si="42"/>
        <v>0</v>
      </c>
      <c r="K238" s="29">
        <f t="shared" si="42"/>
        <v>0</v>
      </c>
      <c r="L238" s="29">
        <f t="shared" si="42"/>
        <v>0</v>
      </c>
      <c r="M238" s="29">
        <f t="shared" si="42"/>
        <v>0</v>
      </c>
      <c r="N238" s="29">
        <f t="shared" si="42"/>
        <v>0</v>
      </c>
      <c r="O238" s="29">
        <f t="shared" si="42"/>
        <v>0</v>
      </c>
      <c r="P238" s="29">
        <f t="shared" si="42"/>
        <v>0</v>
      </c>
      <c r="Q238" s="29">
        <f t="shared" si="42"/>
        <v>0</v>
      </c>
      <c r="R238" s="29">
        <f t="shared" si="42"/>
        <v>0</v>
      </c>
      <c r="S238" s="22"/>
      <c r="T238" s="22"/>
      <c r="U238" s="22"/>
    </row>
    <row r="239" spans="1:21" ht="19.5" customHeight="1" x14ac:dyDescent="0.25">
      <c r="A239" s="3" t="s">
        <v>191</v>
      </c>
      <c r="B239" s="13" t="s">
        <v>5</v>
      </c>
      <c r="C239" s="5"/>
      <c r="D239" s="5"/>
      <c r="E239" s="5"/>
      <c r="F239" s="5"/>
      <c r="G239" s="31"/>
      <c r="H239" s="31"/>
      <c r="I239" s="31"/>
      <c r="J239" s="31"/>
      <c r="K239" s="31"/>
      <c r="L239" s="31"/>
      <c r="M239" s="31"/>
      <c r="N239" s="31"/>
      <c r="O239" s="31"/>
      <c r="P239" s="31"/>
      <c r="Q239" s="31"/>
      <c r="R239" s="31"/>
      <c r="S239" s="5"/>
      <c r="T239" s="5"/>
      <c r="U239" s="5"/>
    </row>
    <row r="240" spans="1:21" ht="107.25" customHeight="1" x14ac:dyDescent="0.25">
      <c r="A240" s="3" t="s">
        <v>189</v>
      </c>
      <c r="B240" s="7" t="s">
        <v>197</v>
      </c>
      <c r="C240" s="44" t="s">
        <v>375</v>
      </c>
      <c r="D240" s="44" t="s">
        <v>375</v>
      </c>
      <c r="E240" s="5"/>
      <c r="F240" s="5"/>
      <c r="G240" s="31"/>
      <c r="H240" s="31"/>
      <c r="I240" s="31"/>
      <c r="J240" s="31"/>
      <c r="K240" s="31"/>
      <c r="L240" s="31"/>
      <c r="M240" s="31"/>
      <c r="N240" s="31"/>
      <c r="O240" s="31"/>
      <c r="P240" s="31"/>
      <c r="Q240" s="31"/>
      <c r="R240" s="31"/>
      <c r="S240" s="5"/>
      <c r="T240" s="5"/>
      <c r="U240" s="5"/>
    </row>
    <row r="241" spans="1:21" ht="35.25" customHeight="1" x14ac:dyDescent="0.25">
      <c r="A241" s="20" t="s">
        <v>189</v>
      </c>
      <c r="B241" s="21" t="s">
        <v>198</v>
      </c>
      <c r="C241" s="22"/>
      <c r="D241" s="22"/>
      <c r="E241" s="22"/>
      <c r="F241" s="22"/>
      <c r="G241" s="29">
        <f>G243</f>
        <v>1593.8</v>
      </c>
      <c r="H241" s="29">
        <f t="shared" ref="H241:R241" si="43">H243</f>
        <v>0</v>
      </c>
      <c r="I241" s="29">
        <f t="shared" si="43"/>
        <v>1593.8</v>
      </c>
      <c r="J241" s="29">
        <f t="shared" si="43"/>
        <v>0</v>
      </c>
      <c r="K241" s="29">
        <f t="shared" si="43"/>
        <v>1593.8</v>
      </c>
      <c r="L241" s="29">
        <f t="shared" si="43"/>
        <v>0</v>
      </c>
      <c r="M241" s="29">
        <f t="shared" si="43"/>
        <v>1593.8</v>
      </c>
      <c r="N241" s="29">
        <f t="shared" si="43"/>
        <v>0</v>
      </c>
      <c r="O241" s="29">
        <f t="shared" si="43"/>
        <v>1593.8</v>
      </c>
      <c r="P241" s="29">
        <f t="shared" si="43"/>
        <v>0</v>
      </c>
      <c r="Q241" s="29">
        <f t="shared" si="43"/>
        <v>1593.8</v>
      </c>
      <c r="R241" s="29">
        <f t="shared" si="43"/>
        <v>0</v>
      </c>
      <c r="S241" s="22"/>
      <c r="T241" s="22"/>
      <c r="U241" s="22"/>
    </row>
    <row r="242" spans="1:21" ht="19.5" customHeight="1" x14ac:dyDescent="0.25">
      <c r="A242" s="3" t="s">
        <v>191</v>
      </c>
      <c r="B242" s="13" t="s">
        <v>5</v>
      </c>
      <c r="C242" s="5"/>
      <c r="D242" s="5"/>
      <c r="E242" s="5"/>
      <c r="F242" s="5"/>
      <c r="G242" s="31"/>
      <c r="H242" s="31"/>
      <c r="I242" s="31"/>
      <c r="J242" s="31"/>
      <c r="K242" s="31"/>
      <c r="L242" s="31"/>
      <c r="M242" s="31"/>
      <c r="N242" s="31"/>
      <c r="O242" s="31"/>
      <c r="P242" s="31"/>
      <c r="Q242" s="31"/>
      <c r="R242" s="31"/>
      <c r="S242" s="5"/>
      <c r="T242" s="5"/>
      <c r="U242" s="5"/>
    </row>
    <row r="243" spans="1:21" ht="322.5" customHeight="1" x14ac:dyDescent="0.25">
      <c r="A243" s="3" t="s">
        <v>189</v>
      </c>
      <c r="B243" s="7" t="s">
        <v>199</v>
      </c>
      <c r="C243" s="44"/>
      <c r="D243" s="7" t="s">
        <v>299</v>
      </c>
      <c r="E243" s="5"/>
      <c r="F243" s="7" t="s">
        <v>392</v>
      </c>
      <c r="G243" s="31">
        <v>1593.8</v>
      </c>
      <c r="H243" s="31">
        <v>0</v>
      </c>
      <c r="I243" s="31">
        <v>1593.8</v>
      </c>
      <c r="J243" s="31">
        <v>0</v>
      </c>
      <c r="K243" s="31">
        <v>1593.8</v>
      </c>
      <c r="L243" s="31">
        <v>0</v>
      </c>
      <c r="M243" s="31">
        <v>1593.8</v>
      </c>
      <c r="N243" s="31">
        <v>0</v>
      </c>
      <c r="O243" s="31">
        <v>1593.8</v>
      </c>
      <c r="P243" s="31">
        <v>0</v>
      </c>
      <c r="Q243" s="31">
        <v>1593.8</v>
      </c>
      <c r="R243" s="31">
        <v>0</v>
      </c>
      <c r="S243" s="38"/>
      <c r="T243" s="7" t="s">
        <v>393</v>
      </c>
      <c r="U243" s="7" t="s">
        <v>393</v>
      </c>
    </row>
    <row r="244" spans="1:21" ht="62.25" customHeight="1" x14ac:dyDescent="0.25">
      <c r="A244" s="20" t="s">
        <v>189</v>
      </c>
      <c r="B244" s="21" t="s">
        <v>200</v>
      </c>
      <c r="C244" s="22"/>
      <c r="D244" s="22"/>
      <c r="E244" s="22"/>
      <c r="F244" s="22"/>
      <c r="G244" s="29"/>
      <c r="H244" s="29"/>
      <c r="I244" s="29"/>
      <c r="J244" s="29"/>
      <c r="K244" s="29"/>
      <c r="L244" s="29"/>
      <c r="M244" s="29"/>
      <c r="N244" s="29"/>
      <c r="O244" s="29"/>
      <c r="P244" s="29"/>
      <c r="Q244" s="29"/>
      <c r="R244" s="29"/>
      <c r="S244" s="22"/>
      <c r="T244" s="22"/>
      <c r="U244" s="22"/>
    </row>
    <row r="245" spans="1:21" ht="69.75" customHeight="1" x14ac:dyDescent="0.25">
      <c r="A245" s="20" t="s">
        <v>189</v>
      </c>
      <c r="B245" s="21" t="s">
        <v>201</v>
      </c>
      <c r="C245" s="22"/>
      <c r="D245" s="22"/>
      <c r="E245" s="22"/>
      <c r="F245" s="22"/>
      <c r="G245" s="29">
        <f>G247</f>
        <v>0</v>
      </c>
      <c r="H245" s="29">
        <f t="shared" ref="H245:R245" si="44">H247</f>
        <v>0</v>
      </c>
      <c r="I245" s="29">
        <f t="shared" si="44"/>
        <v>0</v>
      </c>
      <c r="J245" s="29">
        <f t="shared" si="44"/>
        <v>0</v>
      </c>
      <c r="K245" s="29">
        <f t="shared" si="44"/>
        <v>0</v>
      </c>
      <c r="L245" s="29">
        <f t="shared" si="44"/>
        <v>0</v>
      </c>
      <c r="M245" s="29">
        <f t="shared" si="44"/>
        <v>0</v>
      </c>
      <c r="N245" s="29">
        <f t="shared" si="44"/>
        <v>0</v>
      </c>
      <c r="O245" s="29">
        <f t="shared" si="44"/>
        <v>0</v>
      </c>
      <c r="P245" s="29">
        <f t="shared" si="44"/>
        <v>0</v>
      </c>
      <c r="Q245" s="29">
        <f t="shared" si="44"/>
        <v>0</v>
      </c>
      <c r="R245" s="29">
        <f t="shared" si="44"/>
        <v>0</v>
      </c>
      <c r="S245" s="22"/>
      <c r="T245" s="22"/>
      <c r="U245" s="22"/>
    </row>
    <row r="246" spans="1:21" ht="19.5" customHeight="1" x14ac:dyDescent="0.25">
      <c r="A246" s="3" t="s">
        <v>191</v>
      </c>
      <c r="B246" s="13" t="s">
        <v>5</v>
      </c>
      <c r="C246" s="5"/>
      <c r="D246" s="5"/>
      <c r="E246" s="5"/>
      <c r="F246" s="5"/>
      <c r="G246" s="31"/>
      <c r="H246" s="31"/>
      <c r="I246" s="31"/>
      <c r="J246" s="31"/>
      <c r="K246" s="31"/>
      <c r="L246" s="31"/>
      <c r="M246" s="31"/>
      <c r="N246" s="31"/>
      <c r="O246" s="31"/>
      <c r="P246" s="31"/>
      <c r="Q246" s="31"/>
      <c r="R246" s="31"/>
      <c r="S246" s="5"/>
      <c r="T246" s="5"/>
      <c r="U246" s="5"/>
    </row>
    <row r="247" spans="1:21" ht="113.25" customHeight="1" x14ac:dyDescent="0.25">
      <c r="A247" s="3" t="s">
        <v>191</v>
      </c>
      <c r="B247" s="8" t="s">
        <v>202</v>
      </c>
      <c r="C247" s="44" t="s">
        <v>375</v>
      </c>
      <c r="D247" s="44" t="s">
        <v>375</v>
      </c>
      <c r="E247" s="5"/>
      <c r="F247" s="5"/>
      <c r="G247" s="31"/>
      <c r="H247" s="31"/>
      <c r="I247" s="31"/>
      <c r="J247" s="31"/>
      <c r="K247" s="31"/>
      <c r="L247" s="31"/>
      <c r="M247" s="31"/>
      <c r="N247" s="31"/>
      <c r="O247" s="31"/>
      <c r="P247" s="31"/>
      <c r="Q247" s="31"/>
      <c r="R247" s="31"/>
      <c r="S247" s="5"/>
      <c r="T247" s="5"/>
      <c r="U247" s="5"/>
    </row>
    <row r="248" spans="1:21" x14ac:dyDescent="0.25">
      <c r="A248" s="20" t="s">
        <v>189</v>
      </c>
      <c r="B248" s="24" t="s">
        <v>203</v>
      </c>
      <c r="C248" s="22"/>
      <c r="D248" s="22"/>
      <c r="E248" s="22"/>
      <c r="F248" s="22"/>
      <c r="G248" s="29">
        <f>G250</f>
        <v>7348.16</v>
      </c>
      <c r="H248" s="29">
        <f t="shared" ref="H248:R248" si="45">H250</f>
        <v>0</v>
      </c>
      <c r="I248" s="29">
        <f t="shared" si="45"/>
        <v>6245.94</v>
      </c>
      <c r="J248" s="29">
        <f t="shared" si="45"/>
        <v>1102.22</v>
      </c>
      <c r="K248" s="29">
        <f t="shared" si="45"/>
        <v>7331.84</v>
      </c>
      <c r="L248" s="29">
        <f t="shared" si="45"/>
        <v>0</v>
      </c>
      <c r="M248" s="29">
        <f t="shared" si="45"/>
        <v>6230.91</v>
      </c>
      <c r="N248" s="29">
        <f t="shared" si="45"/>
        <v>1100.93</v>
      </c>
      <c r="O248" s="29">
        <f t="shared" si="45"/>
        <v>7331.84</v>
      </c>
      <c r="P248" s="29">
        <f t="shared" si="45"/>
        <v>0</v>
      </c>
      <c r="Q248" s="29">
        <f t="shared" si="45"/>
        <v>6230.91</v>
      </c>
      <c r="R248" s="29">
        <f t="shared" si="45"/>
        <v>1100.93</v>
      </c>
      <c r="S248" s="22"/>
      <c r="T248" s="22"/>
      <c r="U248" s="22"/>
    </row>
    <row r="249" spans="1:21" ht="19.5" customHeight="1" x14ac:dyDescent="0.25">
      <c r="A249" s="3" t="s">
        <v>191</v>
      </c>
      <c r="B249" s="13" t="s">
        <v>5</v>
      </c>
      <c r="C249" s="5"/>
      <c r="D249" s="5"/>
      <c r="E249" s="5"/>
      <c r="F249" s="5"/>
      <c r="G249" s="31"/>
      <c r="H249" s="31"/>
      <c r="I249" s="31"/>
      <c r="J249" s="31"/>
      <c r="K249" s="31"/>
      <c r="L249" s="31"/>
      <c r="M249" s="31"/>
      <c r="N249" s="31"/>
      <c r="O249" s="31"/>
      <c r="P249" s="31"/>
      <c r="Q249" s="31"/>
      <c r="R249" s="31"/>
      <c r="S249" s="5"/>
      <c r="T249" s="5"/>
      <c r="U249" s="5"/>
    </row>
    <row r="250" spans="1:21" ht="148.5" customHeight="1" x14ac:dyDescent="0.25">
      <c r="A250" s="3" t="s">
        <v>189</v>
      </c>
      <c r="B250" s="7" t="s">
        <v>204</v>
      </c>
      <c r="C250" s="44"/>
      <c r="D250" s="7" t="s">
        <v>299</v>
      </c>
      <c r="E250" s="5"/>
      <c r="F250" s="7" t="s">
        <v>385</v>
      </c>
      <c r="G250" s="31">
        <v>7348.16</v>
      </c>
      <c r="H250" s="31">
        <v>0</v>
      </c>
      <c r="I250" s="31">
        <v>6245.94</v>
      </c>
      <c r="J250" s="31">
        <v>1102.22</v>
      </c>
      <c r="K250" s="31">
        <v>7331.84</v>
      </c>
      <c r="L250" s="31">
        <v>0</v>
      </c>
      <c r="M250" s="31">
        <v>6230.91</v>
      </c>
      <c r="N250" s="31">
        <v>1100.93</v>
      </c>
      <c r="O250" s="31">
        <v>7331.84</v>
      </c>
      <c r="P250" s="31">
        <v>0</v>
      </c>
      <c r="Q250" s="31">
        <v>6230.91</v>
      </c>
      <c r="R250" s="31">
        <v>1100.93</v>
      </c>
      <c r="S250" s="7" t="s">
        <v>394</v>
      </c>
      <c r="T250" s="7" t="s">
        <v>395</v>
      </c>
      <c r="U250" s="7" t="s">
        <v>395</v>
      </c>
    </row>
    <row r="251" spans="1:21" x14ac:dyDescent="0.25">
      <c r="A251" s="20" t="s">
        <v>189</v>
      </c>
      <c r="B251" s="25" t="s">
        <v>205</v>
      </c>
      <c r="C251" s="22"/>
      <c r="D251" s="22"/>
      <c r="E251" s="22"/>
      <c r="F251" s="22"/>
      <c r="G251" s="29">
        <f>G252+G253+G254</f>
        <v>17500</v>
      </c>
      <c r="H251" s="29">
        <f t="shared" ref="H251:R251" si="46">H252+H253+H254</f>
        <v>0</v>
      </c>
      <c r="I251" s="29">
        <f t="shared" si="46"/>
        <v>17500</v>
      </c>
      <c r="J251" s="29">
        <f t="shared" si="46"/>
        <v>0</v>
      </c>
      <c r="K251" s="29">
        <f t="shared" si="46"/>
        <v>17500</v>
      </c>
      <c r="L251" s="29">
        <f t="shared" si="46"/>
        <v>0</v>
      </c>
      <c r="M251" s="29">
        <f t="shared" si="46"/>
        <v>17500</v>
      </c>
      <c r="N251" s="29">
        <f t="shared" si="46"/>
        <v>0</v>
      </c>
      <c r="O251" s="29">
        <f t="shared" si="46"/>
        <v>17500</v>
      </c>
      <c r="P251" s="29">
        <f t="shared" si="46"/>
        <v>0</v>
      </c>
      <c r="Q251" s="29">
        <f t="shared" si="46"/>
        <v>17500</v>
      </c>
      <c r="R251" s="29">
        <f t="shared" si="46"/>
        <v>0</v>
      </c>
      <c r="S251" s="22"/>
      <c r="T251" s="22"/>
      <c r="U251" s="22"/>
    </row>
    <row r="252" spans="1:21" ht="144" customHeight="1" x14ac:dyDescent="0.25">
      <c r="A252" s="3" t="s">
        <v>189</v>
      </c>
      <c r="B252" s="8" t="s">
        <v>206</v>
      </c>
      <c r="C252" s="44" t="s">
        <v>375</v>
      </c>
      <c r="D252" s="44" t="s">
        <v>375</v>
      </c>
      <c r="E252" s="5"/>
      <c r="F252" s="5"/>
      <c r="G252" s="5"/>
      <c r="H252" s="5"/>
      <c r="I252" s="5"/>
      <c r="J252" s="5"/>
      <c r="K252" s="5"/>
      <c r="L252" s="5"/>
      <c r="M252" s="5"/>
      <c r="N252" s="5"/>
      <c r="O252" s="5"/>
      <c r="P252" s="5"/>
      <c r="Q252" s="5"/>
      <c r="R252" s="5"/>
      <c r="S252" s="5"/>
      <c r="T252" s="5"/>
      <c r="U252" s="5"/>
    </row>
    <row r="253" spans="1:21" s="2" customFormat="1" ht="34.5" customHeight="1" x14ac:dyDescent="0.25">
      <c r="A253" s="3" t="s">
        <v>189</v>
      </c>
      <c r="B253" s="10" t="s">
        <v>207</v>
      </c>
      <c r="C253" s="10" t="s">
        <v>297</v>
      </c>
      <c r="D253" s="10" t="s">
        <v>298</v>
      </c>
      <c r="E253" s="10"/>
      <c r="F253" s="10"/>
      <c r="G253" s="10"/>
      <c r="H253" s="10"/>
      <c r="I253" s="10"/>
      <c r="J253" s="10"/>
      <c r="K253" s="10"/>
      <c r="L253" s="10"/>
      <c r="M253" s="10"/>
      <c r="N253" s="10"/>
      <c r="O253" s="10"/>
      <c r="P253" s="10"/>
      <c r="Q253" s="10"/>
      <c r="R253" s="10"/>
      <c r="S253" s="10"/>
      <c r="T253" s="10"/>
      <c r="U253" s="10"/>
    </row>
    <row r="254" spans="1:21" ht="333.75" customHeight="1" x14ac:dyDescent="0.25">
      <c r="A254" s="3" t="s">
        <v>189</v>
      </c>
      <c r="B254" s="8" t="s">
        <v>208</v>
      </c>
      <c r="C254" s="44"/>
      <c r="D254" s="8" t="s">
        <v>299</v>
      </c>
      <c r="E254" s="5"/>
      <c r="F254" s="8" t="s">
        <v>385</v>
      </c>
      <c r="G254" s="5">
        <v>17500</v>
      </c>
      <c r="H254" s="5">
        <v>0</v>
      </c>
      <c r="I254" s="5">
        <v>17500</v>
      </c>
      <c r="J254" s="5">
        <v>0</v>
      </c>
      <c r="K254" s="5">
        <v>17500</v>
      </c>
      <c r="L254" s="5">
        <v>0</v>
      </c>
      <c r="M254" s="5">
        <v>17500</v>
      </c>
      <c r="N254" s="5">
        <v>0</v>
      </c>
      <c r="O254" s="5">
        <v>17500</v>
      </c>
      <c r="P254" s="5">
        <v>0</v>
      </c>
      <c r="Q254" s="5">
        <v>17500</v>
      </c>
      <c r="R254" s="5">
        <v>0</v>
      </c>
      <c r="S254" s="38"/>
      <c r="T254" s="8" t="s">
        <v>396</v>
      </c>
      <c r="U254" s="8" t="s">
        <v>397</v>
      </c>
    </row>
    <row r="255" spans="1:21" ht="95.25" customHeight="1" x14ac:dyDescent="0.25">
      <c r="A255" s="26" t="s">
        <v>209</v>
      </c>
      <c r="B255" s="27" t="s">
        <v>290</v>
      </c>
      <c r="C255" s="28"/>
      <c r="D255" s="28"/>
      <c r="E255" s="28"/>
      <c r="F255" s="28"/>
      <c r="G255" s="35">
        <f>G257+G262+G268+G269+G275+G276</f>
        <v>51093.27</v>
      </c>
      <c r="H255" s="35">
        <f t="shared" ref="H255:R255" si="47">H257+H262+H268+H269+H275+H276</f>
        <v>202.51</v>
      </c>
      <c r="I255" s="35">
        <f t="shared" si="47"/>
        <v>50034.68</v>
      </c>
      <c r="J255" s="35">
        <f t="shared" si="47"/>
        <v>856.08</v>
      </c>
      <c r="K255" s="35">
        <f t="shared" si="47"/>
        <v>50042.69999999999</v>
      </c>
      <c r="L255" s="35">
        <f t="shared" si="47"/>
        <v>202.51</v>
      </c>
      <c r="M255" s="35">
        <f t="shared" si="47"/>
        <v>48984.11</v>
      </c>
      <c r="N255" s="35">
        <f t="shared" si="47"/>
        <v>856.08</v>
      </c>
      <c r="O255" s="35">
        <f t="shared" si="47"/>
        <v>50042.69999999999</v>
      </c>
      <c r="P255" s="35">
        <f t="shared" si="47"/>
        <v>202.51</v>
      </c>
      <c r="Q255" s="35">
        <f t="shared" si="47"/>
        <v>48984.11</v>
      </c>
      <c r="R255" s="35">
        <f t="shared" si="47"/>
        <v>856.08</v>
      </c>
      <c r="S255" s="28"/>
      <c r="T255" s="28"/>
      <c r="U255" s="28"/>
    </row>
    <row r="256" spans="1:21" ht="15" customHeight="1" x14ac:dyDescent="0.25">
      <c r="A256" s="3" t="s">
        <v>209</v>
      </c>
      <c r="B256" s="8" t="s">
        <v>3</v>
      </c>
      <c r="C256" s="5"/>
      <c r="D256" s="5"/>
      <c r="E256" s="5"/>
      <c r="F256" s="5"/>
      <c r="G256" s="31"/>
      <c r="H256" s="31"/>
      <c r="I256" s="31"/>
      <c r="J256" s="31"/>
      <c r="K256" s="31"/>
      <c r="L256" s="31"/>
      <c r="M256" s="31"/>
      <c r="N256" s="31"/>
      <c r="O256" s="31"/>
      <c r="P256" s="31"/>
      <c r="Q256" s="31"/>
      <c r="R256" s="31"/>
      <c r="S256" s="5"/>
      <c r="T256" s="5"/>
      <c r="U256" s="5"/>
    </row>
    <row r="257" spans="1:21" ht="28.5" x14ac:dyDescent="0.25">
      <c r="A257" s="20" t="s">
        <v>209</v>
      </c>
      <c r="B257" s="21" t="s">
        <v>210</v>
      </c>
      <c r="C257" s="22"/>
      <c r="D257" s="22"/>
      <c r="E257" s="22"/>
      <c r="F257" s="22"/>
      <c r="G257" s="29">
        <f>G259+G260+G261</f>
        <v>0</v>
      </c>
      <c r="H257" s="29">
        <f t="shared" ref="H257:R257" si="48">H259+H260+H261</f>
        <v>0</v>
      </c>
      <c r="I257" s="29">
        <f t="shared" si="48"/>
        <v>0</v>
      </c>
      <c r="J257" s="29">
        <f t="shared" si="48"/>
        <v>0</v>
      </c>
      <c r="K257" s="29">
        <f t="shared" si="48"/>
        <v>0</v>
      </c>
      <c r="L257" s="29">
        <f t="shared" si="48"/>
        <v>0</v>
      </c>
      <c r="M257" s="29">
        <f t="shared" si="48"/>
        <v>0</v>
      </c>
      <c r="N257" s="29">
        <f t="shared" si="48"/>
        <v>0</v>
      </c>
      <c r="O257" s="29">
        <f t="shared" si="48"/>
        <v>0</v>
      </c>
      <c r="P257" s="29">
        <f t="shared" si="48"/>
        <v>0</v>
      </c>
      <c r="Q257" s="29">
        <f t="shared" si="48"/>
        <v>0</v>
      </c>
      <c r="R257" s="29">
        <f t="shared" si="48"/>
        <v>0</v>
      </c>
      <c r="S257" s="22"/>
      <c r="T257" s="22"/>
      <c r="U257" s="22"/>
    </row>
    <row r="258" spans="1:21" ht="19.5" customHeight="1" x14ac:dyDescent="0.25">
      <c r="A258" s="3" t="s">
        <v>211</v>
      </c>
      <c r="B258" s="13" t="s">
        <v>5</v>
      </c>
      <c r="C258" s="5"/>
      <c r="D258" s="5"/>
      <c r="E258" s="5"/>
      <c r="F258" s="5"/>
      <c r="G258" s="31"/>
      <c r="H258" s="31"/>
      <c r="I258" s="31"/>
      <c r="J258" s="31"/>
      <c r="K258" s="31"/>
      <c r="L258" s="31"/>
      <c r="M258" s="31"/>
      <c r="N258" s="31"/>
      <c r="O258" s="31"/>
      <c r="P258" s="31"/>
      <c r="Q258" s="31"/>
      <c r="R258" s="31"/>
      <c r="S258" s="5"/>
      <c r="T258" s="5"/>
      <c r="U258" s="5"/>
    </row>
    <row r="259" spans="1:21" ht="66" customHeight="1" x14ac:dyDescent="0.25">
      <c r="A259" s="3" t="s">
        <v>209</v>
      </c>
      <c r="B259" s="7" t="s">
        <v>212</v>
      </c>
      <c r="C259" s="5" t="s">
        <v>297</v>
      </c>
      <c r="D259" s="5" t="s">
        <v>298</v>
      </c>
      <c r="E259" s="5"/>
      <c r="F259" s="5"/>
      <c r="G259" s="31"/>
      <c r="H259" s="31"/>
      <c r="I259" s="31"/>
      <c r="J259" s="31"/>
      <c r="K259" s="31"/>
      <c r="L259" s="31"/>
      <c r="M259" s="31"/>
      <c r="N259" s="31"/>
      <c r="O259" s="31"/>
      <c r="P259" s="31"/>
      <c r="Q259" s="31"/>
      <c r="R259" s="31"/>
      <c r="S259" s="5"/>
      <c r="T259" s="5"/>
      <c r="U259" s="5"/>
    </row>
    <row r="260" spans="1:21" ht="102" customHeight="1" x14ac:dyDescent="0.25">
      <c r="A260" s="3" t="s">
        <v>209</v>
      </c>
      <c r="B260" s="7" t="s">
        <v>213</v>
      </c>
      <c r="C260" s="5" t="s">
        <v>297</v>
      </c>
      <c r="D260" s="5" t="s">
        <v>298</v>
      </c>
      <c r="E260" s="5"/>
      <c r="F260" s="5"/>
      <c r="G260" s="31"/>
      <c r="H260" s="31"/>
      <c r="I260" s="31"/>
      <c r="J260" s="31"/>
      <c r="K260" s="31"/>
      <c r="L260" s="31"/>
      <c r="M260" s="31"/>
      <c r="N260" s="31"/>
      <c r="O260" s="31"/>
      <c r="P260" s="31"/>
      <c r="Q260" s="31"/>
      <c r="R260" s="31"/>
      <c r="S260" s="5"/>
      <c r="T260" s="5"/>
      <c r="U260" s="5"/>
    </row>
    <row r="261" spans="1:21" ht="86.25" customHeight="1" x14ac:dyDescent="0.25">
      <c r="A261" s="3" t="s">
        <v>209</v>
      </c>
      <c r="B261" s="7" t="s">
        <v>214</v>
      </c>
      <c r="C261" s="44" t="s">
        <v>375</v>
      </c>
      <c r="D261" s="44" t="s">
        <v>375</v>
      </c>
      <c r="E261" s="5"/>
      <c r="F261" s="5"/>
      <c r="G261" s="31"/>
      <c r="H261" s="31"/>
      <c r="I261" s="31"/>
      <c r="J261" s="31"/>
      <c r="K261" s="31"/>
      <c r="L261" s="31"/>
      <c r="M261" s="31"/>
      <c r="N261" s="31"/>
      <c r="O261" s="31"/>
      <c r="P261" s="31"/>
      <c r="Q261" s="31"/>
      <c r="R261" s="31"/>
      <c r="S261" s="5"/>
      <c r="T261" s="5"/>
      <c r="U261" s="5"/>
    </row>
    <row r="262" spans="1:21" ht="28.5" x14ac:dyDescent="0.25">
      <c r="A262" s="20" t="s">
        <v>209</v>
      </c>
      <c r="B262" s="21" t="s">
        <v>215</v>
      </c>
      <c r="C262" s="22"/>
      <c r="D262" s="22"/>
      <c r="E262" s="22"/>
      <c r="F262" s="22"/>
      <c r="G262" s="29">
        <f>G264+G265+G266+G267</f>
        <v>50209.25</v>
      </c>
      <c r="H262" s="29">
        <f t="shared" ref="H262:R262" si="49">H264+H265+H266+H267</f>
        <v>0</v>
      </c>
      <c r="I262" s="29">
        <f t="shared" si="49"/>
        <v>49603.17</v>
      </c>
      <c r="J262" s="29">
        <f t="shared" si="49"/>
        <v>606.08000000000004</v>
      </c>
      <c r="K262" s="29">
        <f t="shared" si="49"/>
        <v>49158.679999999993</v>
      </c>
      <c r="L262" s="29">
        <f t="shared" si="49"/>
        <v>0</v>
      </c>
      <c r="M262" s="29">
        <f t="shared" si="49"/>
        <v>48552.6</v>
      </c>
      <c r="N262" s="29">
        <f t="shared" si="49"/>
        <v>606.08000000000004</v>
      </c>
      <c r="O262" s="29">
        <f t="shared" si="49"/>
        <v>49158.679999999993</v>
      </c>
      <c r="P262" s="29">
        <f t="shared" si="49"/>
        <v>0</v>
      </c>
      <c r="Q262" s="29">
        <f t="shared" si="49"/>
        <v>48552.6</v>
      </c>
      <c r="R262" s="29">
        <f t="shared" si="49"/>
        <v>606.08000000000004</v>
      </c>
      <c r="S262" s="22"/>
      <c r="T262" s="22"/>
      <c r="U262" s="22"/>
    </row>
    <row r="263" spans="1:21" ht="19.5" customHeight="1" x14ac:dyDescent="0.25">
      <c r="A263" s="3" t="s">
        <v>209</v>
      </c>
      <c r="B263" s="13" t="s">
        <v>5</v>
      </c>
      <c r="C263" s="5"/>
      <c r="D263" s="5"/>
      <c r="E263" s="5"/>
      <c r="F263" s="5"/>
      <c r="G263" s="31"/>
      <c r="H263" s="31"/>
      <c r="I263" s="31"/>
      <c r="J263" s="31"/>
      <c r="K263" s="31"/>
      <c r="L263" s="31"/>
      <c r="M263" s="31"/>
      <c r="N263" s="31"/>
      <c r="O263" s="31"/>
      <c r="P263" s="31"/>
      <c r="Q263" s="31"/>
      <c r="R263" s="31"/>
      <c r="S263" s="5"/>
      <c r="T263" s="5"/>
      <c r="U263" s="5"/>
    </row>
    <row r="264" spans="1:21" ht="112.5" customHeight="1" x14ac:dyDescent="0.25">
      <c r="A264" s="3" t="s">
        <v>209</v>
      </c>
      <c r="B264" s="7" t="s">
        <v>216</v>
      </c>
      <c r="C264" s="7" t="s">
        <v>350</v>
      </c>
      <c r="D264" s="5" t="s">
        <v>298</v>
      </c>
      <c r="E264" s="5"/>
      <c r="F264" s="5"/>
      <c r="G264" s="31"/>
      <c r="H264" s="31"/>
      <c r="I264" s="31"/>
      <c r="J264" s="31"/>
      <c r="K264" s="31"/>
      <c r="L264" s="31"/>
      <c r="M264" s="31"/>
      <c r="N264" s="31"/>
      <c r="O264" s="31"/>
      <c r="P264" s="31"/>
      <c r="Q264" s="31"/>
      <c r="R264" s="31"/>
      <c r="S264" s="5"/>
      <c r="T264" s="5"/>
      <c r="U264" s="5"/>
    </row>
    <row r="265" spans="1:21" ht="121.5" customHeight="1" x14ac:dyDescent="0.25">
      <c r="A265" s="3" t="s">
        <v>209</v>
      </c>
      <c r="B265" s="7" t="s">
        <v>217</v>
      </c>
      <c r="C265" s="5"/>
      <c r="D265" s="5" t="s">
        <v>299</v>
      </c>
      <c r="E265" s="7"/>
      <c r="F265" s="7" t="s">
        <v>351</v>
      </c>
      <c r="G265" s="31">
        <v>8429.0499999999993</v>
      </c>
      <c r="H265" s="31">
        <v>0</v>
      </c>
      <c r="I265" s="31">
        <v>7822.97</v>
      </c>
      <c r="J265" s="31">
        <v>606.08000000000004</v>
      </c>
      <c r="K265" s="31">
        <v>8429.0499999999993</v>
      </c>
      <c r="L265" s="31">
        <v>0</v>
      </c>
      <c r="M265" s="31">
        <v>7822.97</v>
      </c>
      <c r="N265" s="31">
        <v>606.08000000000004</v>
      </c>
      <c r="O265" s="31">
        <v>8429.0499999999993</v>
      </c>
      <c r="P265" s="31">
        <v>0</v>
      </c>
      <c r="Q265" s="31">
        <v>7822.97</v>
      </c>
      <c r="R265" s="31">
        <v>606.08000000000004</v>
      </c>
      <c r="S265" s="7"/>
      <c r="T265" s="42" t="s">
        <v>353</v>
      </c>
      <c r="U265" s="42" t="s">
        <v>354</v>
      </c>
    </row>
    <row r="266" spans="1:21" ht="121.5" customHeight="1" x14ac:dyDescent="0.25">
      <c r="A266" s="3" t="s">
        <v>209</v>
      </c>
      <c r="B266" s="7" t="s">
        <v>218</v>
      </c>
      <c r="C266" s="5"/>
      <c r="D266" s="5" t="s">
        <v>299</v>
      </c>
      <c r="E266" s="5"/>
      <c r="F266" s="7" t="s">
        <v>351</v>
      </c>
      <c r="G266" s="31">
        <v>41780.199999999997</v>
      </c>
      <c r="H266" s="31">
        <v>0</v>
      </c>
      <c r="I266" s="31">
        <v>41780.199999999997</v>
      </c>
      <c r="J266" s="31">
        <v>0</v>
      </c>
      <c r="K266" s="31">
        <v>40729.629999999997</v>
      </c>
      <c r="L266" s="31">
        <v>0</v>
      </c>
      <c r="M266" s="31">
        <v>40729.629999999997</v>
      </c>
      <c r="N266" s="31">
        <v>0</v>
      </c>
      <c r="O266" s="31">
        <v>40729.629999999997</v>
      </c>
      <c r="P266" s="31">
        <v>0</v>
      </c>
      <c r="Q266" s="31">
        <v>40729.629999999997</v>
      </c>
      <c r="R266" s="31">
        <v>0</v>
      </c>
      <c r="S266" s="7" t="s">
        <v>352</v>
      </c>
      <c r="T266" s="42" t="s">
        <v>353</v>
      </c>
      <c r="U266" s="42" t="s">
        <v>354</v>
      </c>
    </row>
    <row r="267" spans="1:21" ht="117.75" customHeight="1" x14ac:dyDescent="0.25">
      <c r="A267" s="3" t="s">
        <v>209</v>
      </c>
      <c r="B267" s="7" t="s">
        <v>219</v>
      </c>
      <c r="C267" s="7" t="s">
        <v>355</v>
      </c>
      <c r="D267" s="5" t="s">
        <v>298</v>
      </c>
      <c r="E267" s="5"/>
      <c r="F267" s="5"/>
      <c r="G267" s="31"/>
      <c r="H267" s="31"/>
      <c r="I267" s="31"/>
      <c r="J267" s="31"/>
      <c r="K267" s="31"/>
      <c r="L267" s="31"/>
      <c r="M267" s="31"/>
      <c r="N267" s="31"/>
      <c r="O267" s="31"/>
      <c r="P267" s="31"/>
      <c r="Q267" s="31"/>
      <c r="R267" s="31"/>
      <c r="S267" s="5"/>
      <c r="T267" s="5"/>
      <c r="U267" s="5"/>
    </row>
    <row r="268" spans="1:21" ht="37.5" customHeight="1" x14ac:dyDescent="0.25">
      <c r="A268" s="20" t="s">
        <v>209</v>
      </c>
      <c r="B268" s="21" t="s">
        <v>220</v>
      </c>
      <c r="C268" s="46" t="s">
        <v>375</v>
      </c>
      <c r="D268" s="46" t="s">
        <v>375</v>
      </c>
      <c r="E268" s="22"/>
      <c r="F268" s="22"/>
      <c r="G268" s="29"/>
      <c r="H268" s="29"/>
      <c r="I268" s="29"/>
      <c r="J268" s="29"/>
      <c r="K268" s="29"/>
      <c r="L268" s="29"/>
      <c r="M268" s="29"/>
      <c r="N268" s="29"/>
      <c r="O268" s="29"/>
      <c r="P268" s="29"/>
      <c r="Q268" s="29"/>
      <c r="R268" s="29"/>
      <c r="S268" s="22"/>
      <c r="T268" s="22"/>
      <c r="U268" s="22"/>
    </row>
    <row r="269" spans="1:21" ht="28.5" x14ac:dyDescent="0.25">
      <c r="A269" s="20" t="s">
        <v>209</v>
      </c>
      <c r="B269" s="21" t="s">
        <v>221</v>
      </c>
      <c r="C269" s="22"/>
      <c r="D269" s="22"/>
      <c r="E269" s="22"/>
      <c r="F269" s="22"/>
      <c r="G269" s="29">
        <f>G271+G272+G273+G274</f>
        <v>884.02</v>
      </c>
      <c r="H269" s="29">
        <f t="shared" ref="H269:R269" si="50">H271+H272+H273+H274</f>
        <v>202.51</v>
      </c>
      <c r="I269" s="29">
        <f t="shared" si="50"/>
        <v>431.51</v>
      </c>
      <c r="J269" s="29">
        <f t="shared" si="50"/>
        <v>250</v>
      </c>
      <c r="K269" s="29">
        <f t="shared" si="50"/>
        <v>884.02</v>
      </c>
      <c r="L269" s="29">
        <f t="shared" si="50"/>
        <v>202.51</v>
      </c>
      <c r="M269" s="29">
        <f t="shared" si="50"/>
        <v>431.51</v>
      </c>
      <c r="N269" s="29">
        <f t="shared" si="50"/>
        <v>250</v>
      </c>
      <c r="O269" s="29">
        <f t="shared" si="50"/>
        <v>884.02</v>
      </c>
      <c r="P269" s="29">
        <f t="shared" si="50"/>
        <v>202.51</v>
      </c>
      <c r="Q269" s="29">
        <f t="shared" si="50"/>
        <v>431.51</v>
      </c>
      <c r="R269" s="29">
        <f t="shared" si="50"/>
        <v>250</v>
      </c>
      <c r="S269" s="22"/>
      <c r="T269" s="22"/>
      <c r="U269" s="22"/>
    </row>
    <row r="270" spans="1:21" ht="19.5" customHeight="1" x14ac:dyDescent="0.25">
      <c r="A270" s="3" t="s">
        <v>211</v>
      </c>
      <c r="B270" s="13" t="s">
        <v>5</v>
      </c>
      <c r="C270" s="5"/>
      <c r="D270" s="5"/>
      <c r="E270" s="5"/>
      <c r="F270" s="5"/>
      <c r="G270" s="31"/>
      <c r="H270" s="31"/>
      <c r="I270" s="31"/>
      <c r="J270" s="31"/>
      <c r="K270" s="31"/>
      <c r="L270" s="31"/>
      <c r="M270" s="31"/>
      <c r="N270" s="31"/>
      <c r="O270" s="31"/>
      <c r="P270" s="31"/>
      <c r="Q270" s="31"/>
      <c r="R270" s="31"/>
      <c r="S270" s="5"/>
      <c r="T270" s="5"/>
      <c r="U270" s="5"/>
    </row>
    <row r="271" spans="1:21" ht="63" customHeight="1" x14ac:dyDescent="0.25">
      <c r="A271" s="3" t="s">
        <v>209</v>
      </c>
      <c r="B271" s="7" t="s">
        <v>222</v>
      </c>
      <c r="C271" s="5"/>
      <c r="D271" s="5" t="s">
        <v>299</v>
      </c>
      <c r="E271" s="7"/>
      <c r="F271" s="7" t="s">
        <v>356</v>
      </c>
      <c r="G271" s="31">
        <v>884.02</v>
      </c>
      <c r="H271" s="31">
        <v>202.51</v>
      </c>
      <c r="I271" s="31">
        <v>431.51</v>
      </c>
      <c r="J271" s="31">
        <v>250</v>
      </c>
      <c r="K271" s="31">
        <v>884.02</v>
      </c>
      <c r="L271" s="31">
        <v>202.51</v>
      </c>
      <c r="M271" s="31">
        <v>431.51</v>
      </c>
      <c r="N271" s="31">
        <v>250</v>
      </c>
      <c r="O271" s="31">
        <v>884.02</v>
      </c>
      <c r="P271" s="31">
        <v>202.51</v>
      </c>
      <c r="Q271" s="31">
        <v>431.51</v>
      </c>
      <c r="R271" s="31">
        <v>250</v>
      </c>
      <c r="S271" s="5"/>
      <c r="T271" s="10">
        <v>1</v>
      </c>
      <c r="U271" s="10">
        <v>1</v>
      </c>
    </row>
    <row r="272" spans="1:21" ht="79.5" customHeight="1" x14ac:dyDescent="0.25">
      <c r="A272" s="3" t="s">
        <v>209</v>
      </c>
      <c r="B272" s="7" t="s">
        <v>223</v>
      </c>
      <c r="C272" s="44" t="s">
        <v>375</v>
      </c>
      <c r="D272" s="44" t="s">
        <v>375</v>
      </c>
      <c r="E272" s="5"/>
      <c r="F272" s="5"/>
      <c r="G272" s="31"/>
      <c r="H272" s="31"/>
      <c r="I272" s="31"/>
      <c r="J272" s="31"/>
      <c r="K272" s="31"/>
      <c r="L272" s="31"/>
      <c r="M272" s="31"/>
      <c r="N272" s="31"/>
      <c r="O272" s="31"/>
      <c r="P272" s="31"/>
      <c r="Q272" s="31"/>
      <c r="R272" s="31"/>
      <c r="S272" s="5"/>
      <c r="T272" s="5"/>
      <c r="U272" s="5"/>
    </row>
    <row r="273" spans="1:21" ht="95.25" customHeight="1" x14ac:dyDescent="0.25">
      <c r="A273" s="3" t="s">
        <v>209</v>
      </c>
      <c r="B273" s="7" t="s">
        <v>224</v>
      </c>
      <c r="C273" s="5" t="s">
        <v>297</v>
      </c>
      <c r="D273" s="5" t="s">
        <v>298</v>
      </c>
      <c r="E273" s="5"/>
      <c r="F273" s="5"/>
      <c r="G273" s="31"/>
      <c r="H273" s="31"/>
      <c r="I273" s="31"/>
      <c r="J273" s="31"/>
      <c r="K273" s="31"/>
      <c r="L273" s="31"/>
      <c r="M273" s="31"/>
      <c r="N273" s="31"/>
      <c r="O273" s="31"/>
      <c r="P273" s="31"/>
      <c r="Q273" s="31"/>
      <c r="R273" s="31"/>
      <c r="S273" s="5"/>
      <c r="T273" s="5"/>
      <c r="U273" s="5"/>
    </row>
    <row r="274" spans="1:21" ht="111" customHeight="1" x14ac:dyDescent="0.25">
      <c r="A274" s="3" t="s">
        <v>209</v>
      </c>
      <c r="B274" s="7" t="s">
        <v>225</v>
      </c>
      <c r="C274" s="44" t="s">
        <v>375</v>
      </c>
      <c r="D274" s="44" t="s">
        <v>375</v>
      </c>
      <c r="E274" s="5"/>
      <c r="F274" s="5"/>
      <c r="G274" s="31"/>
      <c r="H274" s="31"/>
      <c r="I274" s="31"/>
      <c r="J274" s="31"/>
      <c r="K274" s="31"/>
      <c r="L274" s="31"/>
      <c r="M274" s="31"/>
      <c r="N274" s="31"/>
      <c r="O274" s="31"/>
      <c r="P274" s="31"/>
      <c r="Q274" s="31"/>
      <c r="R274" s="31"/>
      <c r="S274" s="5"/>
      <c r="T274" s="5"/>
      <c r="U274" s="5"/>
    </row>
    <row r="275" spans="1:21" ht="42.75" x14ac:dyDescent="0.25">
      <c r="A275" s="20" t="s">
        <v>209</v>
      </c>
      <c r="B275" s="21" t="s">
        <v>43</v>
      </c>
      <c r="C275" s="22" t="s">
        <v>297</v>
      </c>
      <c r="D275" s="22" t="s">
        <v>298</v>
      </c>
      <c r="E275" s="22"/>
      <c r="F275" s="22"/>
      <c r="G275" s="29"/>
      <c r="H275" s="29"/>
      <c r="I275" s="29"/>
      <c r="J275" s="29"/>
      <c r="K275" s="29"/>
      <c r="L275" s="29"/>
      <c r="M275" s="29"/>
      <c r="N275" s="29"/>
      <c r="O275" s="29"/>
      <c r="P275" s="29"/>
      <c r="Q275" s="29"/>
      <c r="R275" s="29"/>
      <c r="S275" s="22"/>
      <c r="T275" s="22"/>
      <c r="U275" s="22"/>
    </row>
    <row r="276" spans="1:21" ht="28.5" x14ac:dyDescent="0.25">
      <c r="A276" s="20" t="s">
        <v>209</v>
      </c>
      <c r="B276" s="21" t="s">
        <v>226</v>
      </c>
      <c r="C276" s="22" t="s">
        <v>297</v>
      </c>
      <c r="D276" s="22" t="s">
        <v>298</v>
      </c>
      <c r="E276" s="22"/>
      <c r="F276" s="22"/>
      <c r="G276" s="29"/>
      <c r="H276" s="29"/>
      <c r="I276" s="29"/>
      <c r="J276" s="29"/>
      <c r="K276" s="29"/>
      <c r="L276" s="29"/>
      <c r="M276" s="29"/>
      <c r="N276" s="29"/>
      <c r="O276" s="29"/>
      <c r="P276" s="29"/>
      <c r="Q276" s="29"/>
      <c r="R276" s="29"/>
      <c r="S276" s="22"/>
      <c r="T276" s="22"/>
      <c r="U276" s="22"/>
    </row>
    <row r="277" spans="1:21" ht="77.25" customHeight="1" x14ac:dyDescent="0.25">
      <c r="A277" s="26" t="s">
        <v>227</v>
      </c>
      <c r="B277" s="27" t="s">
        <v>291</v>
      </c>
      <c r="C277" s="28"/>
      <c r="D277" s="28"/>
      <c r="E277" s="28"/>
      <c r="F277" s="28"/>
      <c r="G277" s="35">
        <f>G279+G280+G281</f>
        <v>0</v>
      </c>
      <c r="H277" s="35">
        <f t="shared" ref="H277:R277" si="51">H279+H280+H281</f>
        <v>0</v>
      </c>
      <c r="I277" s="35">
        <f t="shared" si="51"/>
        <v>0</v>
      </c>
      <c r="J277" s="35">
        <f t="shared" si="51"/>
        <v>0</v>
      </c>
      <c r="K277" s="35">
        <f t="shared" si="51"/>
        <v>0</v>
      </c>
      <c r="L277" s="35">
        <f t="shared" si="51"/>
        <v>0</v>
      </c>
      <c r="M277" s="35">
        <f t="shared" si="51"/>
        <v>0</v>
      </c>
      <c r="N277" s="35">
        <f t="shared" si="51"/>
        <v>0</v>
      </c>
      <c r="O277" s="35">
        <f t="shared" si="51"/>
        <v>0</v>
      </c>
      <c r="P277" s="35">
        <f t="shared" si="51"/>
        <v>0</v>
      </c>
      <c r="Q277" s="35">
        <f t="shared" si="51"/>
        <v>0</v>
      </c>
      <c r="R277" s="35">
        <f t="shared" si="51"/>
        <v>0</v>
      </c>
      <c r="S277" s="28"/>
      <c r="T277" s="28"/>
      <c r="U277" s="28"/>
    </row>
    <row r="278" spans="1:21" ht="15" customHeight="1" x14ac:dyDescent="0.25">
      <c r="A278" s="3" t="s">
        <v>227</v>
      </c>
      <c r="B278" s="8" t="s">
        <v>3</v>
      </c>
      <c r="C278" s="5"/>
      <c r="D278" s="5"/>
      <c r="E278" s="5"/>
      <c r="F278" s="5"/>
      <c r="G278" s="31"/>
      <c r="H278" s="31"/>
      <c r="I278" s="31"/>
      <c r="J278" s="31"/>
      <c r="K278" s="31"/>
      <c r="L278" s="31"/>
      <c r="M278" s="31"/>
      <c r="N278" s="31"/>
      <c r="O278" s="31"/>
      <c r="P278" s="31"/>
      <c r="Q278" s="31"/>
      <c r="R278" s="31"/>
      <c r="S278" s="5"/>
      <c r="T278" s="5"/>
      <c r="U278" s="5"/>
    </row>
    <row r="279" spans="1:21" ht="42.75" x14ac:dyDescent="0.25">
      <c r="A279" s="20" t="s">
        <v>227</v>
      </c>
      <c r="B279" s="21" t="s">
        <v>228</v>
      </c>
      <c r="C279" s="46" t="s">
        <v>375</v>
      </c>
      <c r="D279" s="46" t="s">
        <v>375</v>
      </c>
      <c r="E279" s="22"/>
      <c r="F279" s="22"/>
      <c r="G279" s="29"/>
      <c r="H279" s="29"/>
      <c r="I279" s="29"/>
      <c r="J279" s="29"/>
      <c r="K279" s="29"/>
      <c r="L279" s="29"/>
      <c r="M279" s="29"/>
      <c r="N279" s="29"/>
      <c r="O279" s="29"/>
      <c r="P279" s="29"/>
      <c r="Q279" s="29"/>
      <c r="R279" s="29"/>
      <c r="S279" s="22"/>
      <c r="T279" s="22"/>
      <c r="U279" s="22"/>
    </row>
    <row r="280" spans="1:21" ht="42.75" x14ac:dyDescent="0.25">
      <c r="A280" s="20" t="s">
        <v>227</v>
      </c>
      <c r="B280" s="21" t="s">
        <v>172</v>
      </c>
      <c r="C280" s="46" t="s">
        <v>375</v>
      </c>
      <c r="D280" s="46" t="s">
        <v>375</v>
      </c>
      <c r="E280" s="22"/>
      <c r="F280" s="22"/>
      <c r="G280" s="29"/>
      <c r="H280" s="29"/>
      <c r="I280" s="29"/>
      <c r="J280" s="29"/>
      <c r="K280" s="29"/>
      <c r="L280" s="29"/>
      <c r="M280" s="29"/>
      <c r="N280" s="29"/>
      <c r="O280" s="29"/>
      <c r="P280" s="29"/>
      <c r="Q280" s="29"/>
      <c r="R280" s="29"/>
      <c r="S280" s="22"/>
      <c r="T280" s="22"/>
      <c r="U280" s="22"/>
    </row>
    <row r="281" spans="1:21" ht="47.25" customHeight="1" x14ac:dyDescent="0.25">
      <c r="A281" s="20" t="s">
        <v>227</v>
      </c>
      <c r="B281" s="21" t="s">
        <v>229</v>
      </c>
      <c r="C281" s="46" t="s">
        <v>375</v>
      </c>
      <c r="D281" s="46" t="s">
        <v>375</v>
      </c>
      <c r="E281" s="22"/>
      <c r="F281" s="22"/>
      <c r="G281" s="29"/>
      <c r="H281" s="29"/>
      <c r="I281" s="29"/>
      <c r="J281" s="29"/>
      <c r="K281" s="29"/>
      <c r="L281" s="29"/>
      <c r="M281" s="29"/>
      <c r="N281" s="29"/>
      <c r="O281" s="29"/>
      <c r="P281" s="29"/>
      <c r="Q281" s="29"/>
      <c r="R281" s="29"/>
      <c r="S281" s="22"/>
      <c r="T281" s="22"/>
      <c r="U281" s="22"/>
    </row>
    <row r="282" spans="1:21" ht="83.25" customHeight="1" x14ac:dyDescent="0.25">
      <c r="A282" s="26" t="s">
        <v>230</v>
      </c>
      <c r="B282" s="27" t="s">
        <v>292</v>
      </c>
      <c r="C282" s="28"/>
      <c r="D282" s="28"/>
      <c r="E282" s="28"/>
      <c r="F282" s="28"/>
      <c r="G282" s="35">
        <f>G284+G285+G286+G287+G288</f>
        <v>0</v>
      </c>
      <c r="H282" s="35">
        <f t="shared" ref="H282:R282" si="52">H284+H285+H286+H287+H288</f>
        <v>0</v>
      </c>
      <c r="I282" s="35">
        <f t="shared" si="52"/>
        <v>0</v>
      </c>
      <c r="J282" s="35">
        <f t="shared" si="52"/>
        <v>0</v>
      </c>
      <c r="K282" s="35">
        <f t="shared" si="52"/>
        <v>0</v>
      </c>
      <c r="L282" s="35">
        <f t="shared" si="52"/>
        <v>0</v>
      </c>
      <c r="M282" s="35">
        <f t="shared" si="52"/>
        <v>0</v>
      </c>
      <c r="N282" s="35">
        <f t="shared" si="52"/>
        <v>0</v>
      </c>
      <c r="O282" s="35">
        <f t="shared" si="52"/>
        <v>0</v>
      </c>
      <c r="P282" s="35">
        <f t="shared" si="52"/>
        <v>0</v>
      </c>
      <c r="Q282" s="35">
        <f t="shared" si="52"/>
        <v>0</v>
      </c>
      <c r="R282" s="35">
        <f t="shared" si="52"/>
        <v>0</v>
      </c>
      <c r="S282" s="28"/>
      <c r="T282" s="28"/>
      <c r="U282" s="28"/>
    </row>
    <row r="283" spans="1:21" ht="15" customHeight="1" x14ac:dyDescent="0.25">
      <c r="A283" s="3" t="s">
        <v>230</v>
      </c>
      <c r="B283" s="6" t="s">
        <v>3</v>
      </c>
      <c r="C283" s="5"/>
      <c r="D283" s="5"/>
      <c r="E283" s="5"/>
      <c r="F283" s="5"/>
      <c r="G283" s="31"/>
      <c r="H283" s="31"/>
      <c r="I283" s="31"/>
      <c r="J283" s="31"/>
      <c r="K283" s="31"/>
      <c r="L283" s="31"/>
      <c r="M283" s="31"/>
      <c r="N283" s="31"/>
      <c r="O283" s="31"/>
      <c r="P283" s="31"/>
      <c r="Q283" s="31"/>
      <c r="R283" s="31"/>
      <c r="S283" s="5"/>
      <c r="T283" s="5"/>
      <c r="U283" s="5"/>
    </row>
    <row r="284" spans="1:21" ht="60" customHeight="1" x14ac:dyDescent="0.25">
      <c r="A284" s="20" t="s">
        <v>230</v>
      </c>
      <c r="B284" s="21" t="s">
        <v>231</v>
      </c>
      <c r="C284" s="41" t="s">
        <v>357</v>
      </c>
      <c r="D284" s="22" t="s">
        <v>298</v>
      </c>
      <c r="E284" s="22"/>
      <c r="F284" s="22"/>
      <c r="G284" s="29"/>
      <c r="H284" s="29"/>
      <c r="I284" s="29"/>
      <c r="J284" s="29"/>
      <c r="K284" s="29"/>
      <c r="L284" s="29"/>
      <c r="M284" s="29"/>
      <c r="N284" s="29"/>
      <c r="O284" s="29"/>
      <c r="P284" s="29"/>
      <c r="Q284" s="29"/>
      <c r="R284" s="29"/>
      <c r="S284" s="22"/>
      <c r="T284" s="22"/>
      <c r="U284" s="22"/>
    </row>
    <row r="285" spans="1:21" ht="15" customHeight="1" x14ac:dyDescent="0.25">
      <c r="A285" s="20" t="s">
        <v>230</v>
      </c>
      <c r="B285" s="21" t="s">
        <v>232</v>
      </c>
      <c r="C285" s="41" t="s">
        <v>357</v>
      </c>
      <c r="D285" s="22" t="s">
        <v>298</v>
      </c>
      <c r="E285" s="22"/>
      <c r="F285" s="22"/>
      <c r="G285" s="29"/>
      <c r="H285" s="29"/>
      <c r="I285" s="29"/>
      <c r="J285" s="29"/>
      <c r="K285" s="29"/>
      <c r="L285" s="29"/>
      <c r="M285" s="29"/>
      <c r="N285" s="29"/>
      <c r="O285" s="29"/>
      <c r="P285" s="29"/>
      <c r="Q285" s="29"/>
      <c r="R285" s="29"/>
      <c r="S285" s="22"/>
      <c r="T285" s="22"/>
      <c r="U285" s="22"/>
    </row>
    <row r="286" spans="1:21" ht="45" customHeight="1" x14ac:dyDescent="0.25">
      <c r="A286" s="20" t="s">
        <v>230</v>
      </c>
      <c r="B286" s="21" t="s">
        <v>233</v>
      </c>
      <c r="C286" s="41" t="s">
        <v>357</v>
      </c>
      <c r="D286" s="22" t="s">
        <v>298</v>
      </c>
      <c r="E286" s="22"/>
      <c r="F286" s="22"/>
      <c r="G286" s="29"/>
      <c r="H286" s="29"/>
      <c r="I286" s="29"/>
      <c r="J286" s="29"/>
      <c r="K286" s="29"/>
      <c r="L286" s="29"/>
      <c r="M286" s="29"/>
      <c r="N286" s="29"/>
      <c r="O286" s="29"/>
      <c r="P286" s="29"/>
      <c r="Q286" s="29"/>
      <c r="R286" s="29"/>
      <c r="S286" s="22"/>
      <c r="T286" s="22"/>
      <c r="U286" s="22"/>
    </row>
    <row r="287" spans="1:21" ht="42.75" x14ac:dyDescent="0.25">
      <c r="A287" s="20" t="s">
        <v>230</v>
      </c>
      <c r="B287" s="21" t="s">
        <v>101</v>
      </c>
      <c r="C287" s="41" t="s">
        <v>357</v>
      </c>
      <c r="D287" s="22" t="s">
        <v>298</v>
      </c>
      <c r="E287" s="22"/>
      <c r="F287" s="22"/>
      <c r="G287" s="29"/>
      <c r="H287" s="29"/>
      <c r="I287" s="29"/>
      <c r="J287" s="29"/>
      <c r="K287" s="29"/>
      <c r="L287" s="29"/>
      <c r="M287" s="29"/>
      <c r="N287" s="29"/>
      <c r="O287" s="29"/>
      <c r="P287" s="29"/>
      <c r="Q287" s="29"/>
      <c r="R287" s="29"/>
      <c r="S287" s="22"/>
      <c r="T287" s="22"/>
      <c r="U287" s="22"/>
    </row>
    <row r="288" spans="1:21" ht="36.75" customHeight="1" x14ac:dyDescent="0.25">
      <c r="A288" s="20" t="s">
        <v>230</v>
      </c>
      <c r="B288" s="25" t="s">
        <v>234</v>
      </c>
      <c r="C288" s="41" t="s">
        <v>357</v>
      </c>
      <c r="D288" s="22" t="s">
        <v>298</v>
      </c>
      <c r="E288" s="22"/>
      <c r="F288" s="22"/>
      <c r="G288" s="29"/>
      <c r="H288" s="29"/>
      <c r="I288" s="29"/>
      <c r="J288" s="29"/>
      <c r="K288" s="29"/>
      <c r="L288" s="29"/>
      <c r="M288" s="29"/>
      <c r="N288" s="29"/>
      <c r="O288" s="29"/>
      <c r="P288" s="29"/>
      <c r="Q288" s="29"/>
      <c r="R288" s="29"/>
      <c r="S288" s="22"/>
      <c r="T288" s="22"/>
      <c r="U288" s="22"/>
    </row>
    <row r="289" spans="1:21" ht="109.5" customHeight="1" x14ac:dyDescent="0.25">
      <c r="A289" s="26" t="s">
        <v>235</v>
      </c>
      <c r="B289" s="27" t="s">
        <v>293</v>
      </c>
      <c r="C289" s="28"/>
      <c r="D289" s="28"/>
      <c r="E289" s="28"/>
      <c r="F289" s="28"/>
      <c r="G289" s="35">
        <f>G291+G292+G293</f>
        <v>0</v>
      </c>
      <c r="H289" s="35">
        <f t="shared" ref="H289:R289" si="53">H291+H292+H293</f>
        <v>0</v>
      </c>
      <c r="I289" s="35">
        <f t="shared" si="53"/>
        <v>0</v>
      </c>
      <c r="J289" s="35">
        <f t="shared" si="53"/>
        <v>0</v>
      </c>
      <c r="K289" s="35">
        <f t="shared" si="53"/>
        <v>0</v>
      </c>
      <c r="L289" s="35">
        <f t="shared" si="53"/>
        <v>0</v>
      </c>
      <c r="M289" s="35">
        <f t="shared" si="53"/>
        <v>0</v>
      </c>
      <c r="N289" s="35">
        <f t="shared" si="53"/>
        <v>0</v>
      </c>
      <c r="O289" s="35">
        <f t="shared" si="53"/>
        <v>0</v>
      </c>
      <c r="P289" s="35">
        <f t="shared" si="53"/>
        <v>0</v>
      </c>
      <c r="Q289" s="35">
        <f t="shared" si="53"/>
        <v>0</v>
      </c>
      <c r="R289" s="35">
        <f t="shared" si="53"/>
        <v>0</v>
      </c>
      <c r="S289" s="28"/>
      <c r="T289" s="28"/>
      <c r="U289" s="28"/>
    </row>
    <row r="290" spans="1:21" ht="15" customHeight="1" x14ac:dyDescent="0.25">
      <c r="A290" s="3" t="s">
        <v>235</v>
      </c>
      <c r="B290" s="6" t="s">
        <v>3</v>
      </c>
      <c r="C290" s="5"/>
      <c r="D290" s="5"/>
      <c r="E290" s="5"/>
      <c r="F290" s="5"/>
      <c r="G290" s="31"/>
      <c r="H290" s="31"/>
      <c r="I290" s="31"/>
      <c r="J290" s="31"/>
      <c r="K290" s="31"/>
      <c r="L290" s="31"/>
      <c r="M290" s="31"/>
      <c r="N290" s="31"/>
      <c r="O290" s="31"/>
      <c r="P290" s="31"/>
      <c r="Q290" s="31"/>
      <c r="R290" s="31"/>
      <c r="S290" s="5"/>
      <c r="T290" s="5"/>
      <c r="U290" s="5"/>
    </row>
    <row r="291" spans="1:21" ht="50.25" customHeight="1" x14ac:dyDescent="0.25">
      <c r="A291" s="20" t="s">
        <v>235</v>
      </c>
      <c r="B291" s="21" t="s">
        <v>236</v>
      </c>
      <c r="C291" s="46" t="s">
        <v>375</v>
      </c>
      <c r="D291" s="46" t="s">
        <v>375</v>
      </c>
      <c r="E291" s="22"/>
      <c r="F291" s="22"/>
      <c r="G291" s="29"/>
      <c r="H291" s="29"/>
      <c r="I291" s="29"/>
      <c r="J291" s="29"/>
      <c r="K291" s="29"/>
      <c r="L291" s="29"/>
      <c r="M291" s="29"/>
      <c r="N291" s="29"/>
      <c r="O291" s="29"/>
      <c r="P291" s="29"/>
      <c r="Q291" s="29"/>
      <c r="R291" s="29"/>
      <c r="S291" s="22"/>
      <c r="T291" s="22"/>
      <c r="U291" s="22"/>
    </row>
    <row r="292" spans="1:21" ht="28.5" x14ac:dyDescent="0.25">
      <c r="A292" s="20" t="s">
        <v>235</v>
      </c>
      <c r="B292" s="21" t="s">
        <v>237</v>
      </c>
      <c r="C292" s="46" t="s">
        <v>375</v>
      </c>
      <c r="D292" s="46" t="s">
        <v>375</v>
      </c>
      <c r="E292" s="22"/>
      <c r="F292" s="22"/>
      <c r="G292" s="29"/>
      <c r="H292" s="29"/>
      <c r="I292" s="29"/>
      <c r="J292" s="29"/>
      <c r="K292" s="29"/>
      <c r="L292" s="29"/>
      <c r="M292" s="29"/>
      <c r="N292" s="29"/>
      <c r="O292" s="29"/>
      <c r="P292" s="29"/>
      <c r="Q292" s="29"/>
      <c r="R292" s="29"/>
      <c r="S292" s="22"/>
      <c r="T292" s="22"/>
      <c r="U292" s="22"/>
    </row>
    <row r="293" spans="1:21" ht="42.75" x14ac:dyDescent="0.25">
      <c r="A293" s="20" t="s">
        <v>235</v>
      </c>
      <c r="B293" s="21" t="s">
        <v>68</v>
      </c>
      <c r="C293" s="46" t="s">
        <v>375</v>
      </c>
      <c r="D293" s="46" t="s">
        <v>375</v>
      </c>
      <c r="E293" s="22"/>
      <c r="F293" s="22"/>
      <c r="G293" s="29"/>
      <c r="H293" s="29"/>
      <c r="I293" s="29"/>
      <c r="J293" s="29"/>
      <c r="K293" s="29"/>
      <c r="L293" s="29"/>
      <c r="M293" s="29"/>
      <c r="N293" s="29"/>
      <c r="O293" s="29"/>
      <c r="P293" s="29"/>
      <c r="Q293" s="29"/>
      <c r="R293" s="29"/>
      <c r="S293" s="22"/>
      <c r="T293" s="22"/>
      <c r="U293" s="22"/>
    </row>
    <row r="294" spans="1:21" ht="79.5" customHeight="1" x14ac:dyDescent="0.25">
      <c r="A294" s="26" t="s">
        <v>238</v>
      </c>
      <c r="B294" s="27" t="s">
        <v>294</v>
      </c>
      <c r="C294" s="28"/>
      <c r="D294" s="28"/>
      <c r="E294" s="28"/>
      <c r="F294" s="28"/>
      <c r="G294" s="35">
        <f>G296+G300+G301</f>
        <v>0</v>
      </c>
      <c r="H294" s="35">
        <f t="shared" ref="H294:R294" si="54">H296+H300+H301</f>
        <v>0</v>
      </c>
      <c r="I294" s="35">
        <f t="shared" si="54"/>
        <v>0</v>
      </c>
      <c r="J294" s="35">
        <f t="shared" si="54"/>
        <v>0</v>
      </c>
      <c r="K294" s="35">
        <f t="shared" si="54"/>
        <v>0</v>
      </c>
      <c r="L294" s="35">
        <f t="shared" si="54"/>
        <v>0</v>
      </c>
      <c r="M294" s="35">
        <f t="shared" si="54"/>
        <v>0</v>
      </c>
      <c r="N294" s="35">
        <f t="shared" si="54"/>
        <v>0</v>
      </c>
      <c r="O294" s="35">
        <f t="shared" si="54"/>
        <v>0</v>
      </c>
      <c r="P294" s="35">
        <f t="shared" si="54"/>
        <v>0</v>
      </c>
      <c r="Q294" s="35">
        <f t="shared" si="54"/>
        <v>0</v>
      </c>
      <c r="R294" s="35">
        <f t="shared" si="54"/>
        <v>0</v>
      </c>
      <c r="S294" s="28"/>
      <c r="T294" s="28"/>
      <c r="U294" s="28"/>
    </row>
    <row r="295" spans="1:21" ht="15" customHeight="1" x14ac:dyDescent="0.25">
      <c r="A295" s="3" t="s">
        <v>238</v>
      </c>
      <c r="B295" s="6" t="s">
        <v>3</v>
      </c>
      <c r="C295" s="5"/>
      <c r="D295" s="5"/>
      <c r="E295" s="5"/>
      <c r="F295" s="5"/>
      <c r="G295" s="31"/>
      <c r="H295" s="31"/>
      <c r="I295" s="31"/>
      <c r="J295" s="31"/>
      <c r="K295" s="31"/>
      <c r="L295" s="31"/>
      <c r="M295" s="31"/>
      <c r="N295" s="31"/>
      <c r="O295" s="31"/>
      <c r="P295" s="31"/>
      <c r="Q295" s="31"/>
      <c r="R295" s="31"/>
      <c r="S295" s="5"/>
      <c r="T295" s="5"/>
      <c r="U295" s="5"/>
    </row>
    <row r="296" spans="1:21" ht="48.75" customHeight="1" x14ac:dyDescent="0.25">
      <c r="A296" s="20" t="s">
        <v>238</v>
      </c>
      <c r="B296" s="21" t="s">
        <v>239</v>
      </c>
      <c r="C296" s="22"/>
      <c r="D296" s="22"/>
      <c r="E296" s="22"/>
      <c r="F296" s="22"/>
      <c r="G296" s="29">
        <f>G298+G299</f>
        <v>0</v>
      </c>
      <c r="H296" s="29">
        <f t="shared" ref="H296:R296" si="55">H298+H299</f>
        <v>0</v>
      </c>
      <c r="I296" s="29">
        <f t="shared" si="55"/>
        <v>0</v>
      </c>
      <c r="J296" s="29">
        <f t="shared" si="55"/>
        <v>0</v>
      </c>
      <c r="K296" s="29">
        <f t="shared" si="55"/>
        <v>0</v>
      </c>
      <c r="L296" s="29">
        <f t="shared" si="55"/>
        <v>0</v>
      </c>
      <c r="M296" s="29">
        <f t="shared" si="55"/>
        <v>0</v>
      </c>
      <c r="N296" s="29">
        <f t="shared" si="55"/>
        <v>0</v>
      </c>
      <c r="O296" s="29">
        <f t="shared" si="55"/>
        <v>0</v>
      </c>
      <c r="P296" s="29">
        <f t="shared" si="55"/>
        <v>0</v>
      </c>
      <c r="Q296" s="29">
        <f t="shared" si="55"/>
        <v>0</v>
      </c>
      <c r="R296" s="29">
        <f t="shared" si="55"/>
        <v>0</v>
      </c>
      <c r="S296" s="22"/>
      <c r="T296" s="22"/>
      <c r="U296" s="22"/>
    </row>
    <row r="297" spans="1:21" ht="19.5" customHeight="1" x14ac:dyDescent="0.25">
      <c r="A297" s="3" t="s">
        <v>238</v>
      </c>
      <c r="B297" s="13" t="s">
        <v>5</v>
      </c>
      <c r="C297" s="5"/>
      <c r="D297" s="5"/>
      <c r="E297" s="5"/>
      <c r="F297" s="5"/>
      <c r="G297" s="31"/>
      <c r="H297" s="31"/>
      <c r="I297" s="31"/>
      <c r="J297" s="31"/>
      <c r="K297" s="31"/>
      <c r="L297" s="31"/>
      <c r="M297" s="31"/>
      <c r="N297" s="31"/>
      <c r="O297" s="31"/>
      <c r="P297" s="31"/>
      <c r="Q297" s="31"/>
      <c r="R297" s="31"/>
      <c r="S297" s="5"/>
      <c r="T297" s="5"/>
      <c r="U297" s="5"/>
    </row>
    <row r="298" spans="1:21" ht="99.75" customHeight="1" x14ac:dyDescent="0.25">
      <c r="A298" s="3" t="s">
        <v>238</v>
      </c>
      <c r="B298" s="7" t="s">
        <v>240</v>
      </c>
      <c r="C298" s="7" t="s">
        <v>297</v>
      </c>
      <c r="D298" s="7" t="s">
        <v>298</v>
      </c>
      <c r="E298" s="5"/>
      <c r="F298" s="5"/>
      <c r="G298" s="31"/>
      <c r="H298" s="31"/>
      <c r="I298" s="31"/>
      <c r="J298" s="31"/>
      <c r="K298" s="31"/>
      <c r="L298" s="31"/>
      <c r="M298" s="31"/>
      <c r="N298" s="31"/>
      <c r="O298" s="31"/>
      <c r="P298" s="31"/>
      <c r="Q298" s="31"/>
      <c r="R298" s="31"/>
      <c r="S298" s="5"/>
      <c r="T298" s="5"/>
      <c r="U298" s="5"/>
    </row>
    <row r="299" spans="1:21" ht="94.5" customHeight="1" x14ac:dyDescent="0.25">
      <c r="A299" s="3" t="s">
        <v>238</v>
      </c>
      <c r="B299" s="7" t="s">
        <v>241</v>
      </c>
      <c r="C299" s="7" t="s">
        <v>297</v>
      </c>
      <c r="D299" s="7" t="s">
        <v>298</v>
      </c>
      <c r="E299" s="5"/>
      <c r="F299" s="5"/>
      <c r="G299" s="31"/>
      <c r="H299" s="31"/>
      <c r="I299" s="31"/>
      <c r="J299" s="31"/>
      <c r="K299" s="31"/>
      <c r="L299" s="31"/>
      <c r="M299" s="31"/>
      <c r="N299" s="31"/>
      <c r="O299" s="31"/>
      <c r="P299" s="31"/>
      <c r="Q299" s="31"/>
      <c r="R299" s="31"/>
      <c r="S299" s="5"/>
      <c r="T299" s="5"/>
      <c r="U299" s="5"/>
    </row>
    <row r="300" spans="1:21" ht="95.25" customHeight="1" x14ac:dyDescent="0.25">
      <c r="A300" s="20" t="s">
        <v>238</v>
      </c>
      <c r="B300" s="21" t="s">
        <v>242</v>
      </c>
      <c r="C300" s="46" t="s">
        <v>375</v>
      </c>
      <c r="D300" s="46" t="s">
        <v>375</v>
      </c>
      <c r="E300" s="22"/>
      <c r="F300" s="22"/>
      <c r="G300" s="29"/>
      <c r="H300" s="29"/>
      <c r="I300" s="29"/>
      <c r="J300" s="29"/>
      <c r="K300" s="29"/>
      <c r="L300" s="29"/>
      <c r="M300" s="29"/>
      <c r="N300" s="29"/>
      <c r="O300" s="29"/>
      <c r="P300" s="29"/>
      <c r="Q300" s="29"/>
      <c r="R300" s="29"/>
      <c r="S300" s="22"/>
      <c r="T300" s="22"/>
      <c r="U300" s="22"/>
    </row>
    <row r="301" spans="1:21" ht="42.75" x14ac:dyDescent="0.25">
      <c r="A301" s="20" t="s">
        <v>238</v>
      </c>
      <c r="B301" s="21" t="s">
        <v>68</v>
      </c>
      <c r="C301" s="46" t="s">
        <v>375</v>
      </c>
      <c r="D301" s="46" t="s">
        <v>375</v>
      </c>
      <c r="E301" s="22"/>
      <c r="F301" s="22"/>
      <c r="G301" s="29"/>
      <c r="H301" s="29"/>
      <c r="I301" s="29"/>
      <c r="J301" s="29"/>
      <c r="K301" s="29"/>
      <c r="L301" s="29"/>
      <c r="M301" s="29"/>
      <c r="N301" s="29"/>
      <c r="O301" s="29"/>
      <c r="P301" s="29"/>
      <c r="Q301" s="29"/>
      <c r="R301" s="29"/>
      <c r="S301" s="22"/>
      <c r="T301" s="22"/>
      <c r="U301" s="22"/>
    </row>
    <row r="302" spans="1:21" ht="95.25" customHeight="1" x14ac:dyDescent="0.25">
      <c r="A302" s="26" t="s">
        <v>243</v>
      </c>
      <c r="B302" s="27" t="s">
        <v>295</v>
      </c>
      <c r="C302" s="28"/>
      <c r="D302" s="28"/>
      <c r="E302" s="28"/>
      <c r="F302" s="28"/>
      <c r="G302" s="35">
        <f>G304+G305+G306+G307</f>
        <v>0</v>
      </c>
      <c r="H302" s="35">
        <f t="shared" ref="H302:R302" si="56">H304+H305+H306+H307</f>
        <v>0</v>
      </c>
      <c r="I302" s="35">
        <f t="shared" si="56"/>
        <v>0</v>
      </c>
      <c r="J302" s="35">
        <f t="shared" si="56"/>
        <v>0</v>
      </c>
      <c r="K302" s="35">
        <f t="shared" si="56"/>
        <v>0</v>
      </c>
      <c r="L302" s="35">
        <f t="shared" si="56"/>
        <v>0</v>
      </c>
      <c r="M302" s="35">
        <f t="shared" si="56"/>
        <v>0</v>
      </c>
      <c r="N302" s="35">
        <f t="shared" si="56"/>
        <v>0</v>
      </c>
      <c r="O302" s="35">
        <f t="shared" si="56"/>
        <v>0</v>
      </c>
      <c r="P302" s="35">
        <f t="shared" si="56"/>
        <v>0</v>
      </c>
      <c r="Q302" s="35">
        <f t="shared" si="56"/>
        <v>0</v>
      </c>
      <c r="R302" s="35">
        <f t="shared" si="56"/>
        <v>0</v>
      </c>
      <c r="S302" s="28"/>
      <c r="T302" s="28"/>
      <c r="U302" s="28"/>
    </row>
    <row r="303" spans="1:21" ht="15" customHeight="1" x14ac:dyDescent="0.25">
      <c r="A303" s="3" t="s">
        <v>243</v>
      </c>
      <c r="B303" s="8" t="s">
        <v>3</v>
      </c>
      <c r="C303" s="5"/>
      <c r="D303" s="5"/>
      <c r="E303" s="5"/>
      <c r="F303" s="5"/>
      <c r="G303" s="31"/>
      <c r="H303" s="31"/>
      <c r="I303" s="31"/>
      <c r="J303" s="31"/>
      <c r="K303" s="31"/>
      <c r="L303" s="31"/>
      <c r="M303" s="31"/>
      <c r="N303" s="31"/>
      <c r="O303" s="31"/>
      <c r="P303" s="31"/>
      <c r="Q303" s="31"/>
      <c r="R303" s="31"/>
      <c r="S303" s="5"/>
      <c r="T303" s="5"/>
      <c r="U303" s="5"/>
    </row>
    <row r="304" spans="1:21" ht="28.5" x14ac:dyDescent="0.25">
      <c r="A304" s="20" t="s">
        <v>243</v>
      </c>
      <c r="B304" s="21" t="s">
        <v>244</v>
      </c>
      <c r="C304" s="46" t="s">
        <v>375</v>
      </c>
      <c r="D304" s="46" t="s">
        <v>375</v>
      </c>
      <c r="E304" s="22"/>
      <c r="F304" s="22"/>
      <c r="G304" s="29"/>
      <c r="H304" s="29"/>
      <c r="I304" s="29"/>
      <c r="J304" s="29"/>
      <c r="K304" s="29"/>
      <c r="L304" s="29"/>
      <c r="M304" s="29"/>
      <c r="N304" s="29"/>
      <c r="O304" s="29"/>
      <c r="P304" s="29"/>
      <c r="Q304" s="29"/>
      <c r="R304" s="29"/>
      <c r="S304" s="22"/>
      <c r="T304" s="22"/>
      <c r="U304" s="22"/>
    </row>
    <row r="305" spans="1:21" ht="33.75" customHeight="1" x14ac:dyDescent="0.25">
      <c r="A305" s="20" t="s">
        <v>243</v>
      </c>
      <c r="B305" s="21" t="s">
        <v>245</v>
      </c>
      <c r="C305" s="46" t="s">
        <v>375</v>
      </c>
      <c r="D305" s="46" t="s">
        <v>375</v>
      </c>
      <c r="E305" s="22"/>
      <c r="F305" s="22"/>
      <c r="G305" s="29"/>
      <c r="H305" s="29"/>
      <c r="I305" s="29"/>
      <c r="J305" s="29"/>
      <c r="K305" s="29"/>
      <c r="L305" s="29"/>
      <c r="M305" s="29"/>
      <c r="N305" s="29"/>
      <c r="O305" s="29"/>
      <c r="P305" s="29"/>
      <c r="Q305" s="29"/>
      <c r="R305" s="29"/>
      <c r="S305" s="22"/>
      <c r="T305" s="22"/>
      <c r="U305" s="22"/>
    </row>
    <row r="306" spans="1:21" ht="28.5" x14ac:dyDescent="0.25">
      <c r="A306" s="20" t="s">
        <v>243</v>
      </c>
      <c r="B306" s="21" t="s">
        <v>246</v>
      </c>
      <c r="C306" s="46" t="s">
        <v>375</v>
      </c>
      <c r="D306" s="46" t="s">
        <v>375</v>
      </c>
      <c r="E306" s="22"/>
      <c r="F306" s="22"/>
      <c r="G306" s="29"/>
      <c r="H306" s="29"/>
      <c r="I306" s="29"/>
      <c r="J306" s="29"/>
      <c r="K306" s="29"/>
      <c r="L306" s="29"/>
      <c r="M306" s="29"/>
      <c r="N306" s="29"/>
      <c r="O306" s="29"/>
      <c r="P306" s="29"/>
      <c r="Q306" s="29"/>
      <c r="R306" s="29"/>
      <c r="S306" s="22"/>
      <c r="T306" s="22"/>
      <c r="U306" s="22"/>
    </row>
    <row r="307" spans="1:21" ht="35.25" customHeight="1" x14ac:dyDescent="0.25">
      <c r="A307" s="20" t="s">
        <v>243</v>
      </c>
      <c r="B307" s="21" t="s">
        <v>247</v>
      </c>
      <c r="C307" s="46" t="s">
        <v>375</v>
      </c>
      <c r="D307" s="46" t="s">
        <v>375</v>
      </c>
      <c r="E307" s="22"/>
      <c r="F307" s="22"/>
      <c r="G307" s="29">
        <f>G309</f>
        <v>0</v>
      </c>
      <c r="H307" s="29">
        <f t="shared" ref="H307:R307" si="57">H309</f>
        <v>0</v>
      </c>
      <c r="I307" s="29">
        <f t="shared" si="57"/>
        <v>0</v>
      </c>
      <c r="J307" s="29">
        <f t="shared" si="57"/>
        <v>0</v>
      </c>
      <c r="K307" s="29">
        <f t="shared" si="57"/>
        <v>0</v>
      </c>
      <c r="L307" s="29">
        <f t="shared" si="57"/>
        <v>0</v>
      </c>
      <c r="M307" s="29">
        <f t="shared" si="57"/>
        <v>0</v>
      </c>
      <c r="N307" s="29">
        <f t="shared" si="57"/>
        <v>0</v>
      </c>
      <c r="O307" s="29">
        <f t="shared" si="57"/>
        <v>0</v>
      </c>
      <c r="P307" s="29">
        <f t="shared" si="57"/>
        <v>0</v>
      </c>
      <c r="Q307" s="29">
        <f t="shared" si="57"/>
        <v>0</v>
      </c>
      <c r="R307" s="29">
        <f t="shared" si="57"/>
        <v>0</v>
      </c>
      <c r="S307" s="22"/>
      <c r="T307" s="22"/>
      <c r="U307" s="22"/>
    </row>
    <row r="308" spans="1:21" ht="19.5" customHeight="1" x14ac:dyDescent="0.25">
      <c r="A308" s="3" t="s">
        <v>243</v>
      </c>
      <c r="B308" s="13" t="s">
        <v>5</v>
      </c>
      <c r="C308" s="5"/>
      <c r="D308" s="5"/>
      <c r="E308" s="5"/>
      <c r="F308" s="5"/>
      <c r="G308" s="31"/>
      <c r="H308" s="31"/>
      <c r="I308" s="31"/>
      <c r="J308" s="31"/>
      <c r="K308" s="31"/>
      <c r="L308" s="31"/>
      <c r="M308" s="31"/>
      <c r="N308" s="31"/>
      <c r="O308" s="31"/>
      <c r="P308" s="31"/>
      <c r="Q308" s="31"/>
      <c r="R308" s="31"/>
      <c r="S308" s="5"/>
      <c r="T308" s="5"/>
      <c r="U308" s="5"/>
    </row>
    <row r="309" spans="1:21" ht="113.25" customHeight="1" x14ac:dyDescent="0.25">
      <c r="A309" s="3" t="s">
        <v>243</v>
      </c>
      <c r="B309" s="7" t="s">
        <v>248</v>
      </c>
      <c r="C309" s="44" t="s">
        <v>375</v>
      </c>
      <c r="D309" s="44" t="s">
        <v>375</v>
      </c>
      <c r="E309" s="5"/>
      <c r="F309" s="5"/>
      <c r="G309" s="31"/>
      <c r="H309" s="31"/>
      <c r="I309" s="31"/>
      <c r="J309" s="31"/>
      <c r="K309" s="31"/>
      <c r="L309" s="31"/>
      <c r="M309" s="31"/>
      <c r="N309" s="31"/>
      <c r="O309" s="31"/>
      <c r="P309" s="31"/>
      <c r="Q309" s="31"/>
      <c r="R309" s="31"/>
      <c r="S309" s="5"/>
      <c r="T309" s="5"/>
      <c r="U309" s="5"/>
    </row>
    <row r="310" spans="1:21" ht="115.5" customHeight="1" x14ac:dyDescent="0.25">
      <c r="A310" s="26" t="s">
        <v>249</v>
      </c>
      <c r="B310" s="27" t="s">
        <v>296</v>
      </c>
      <c r="C310" s="28"/>
      <c r="D310" s="28"/>
      <c r="E310" s="28"/>
      <c r="F310" s="28"/>
      <c r="G310" s="35">
        <f>G312+G313</f>
        <v>0</v>
      </c>
      <c r="H310" s="35">
        <f t="shared" ref="H310:R310" si="58">H312+H313</f>
        <v>0</v>
      </c>
      <c r="I310" s="35">
        <f t="shared" si="58"/>
        <v>0</v>
      </c>
      <c r="J310" s="35">
        <f t="shared" si="58"/>
        <v>0</v>
      </c>
      <c r="K310" s="35">
        <f t="shared" si="58"/>
        <v>0</v>
      </c>
      <c r="L310" s="35">
        <f t="shared" si="58"/>
        <v>0</v>
      </c>
      <c r="M310" s="35">
        <f t="shared" si="58"/>
        <v>0</v>
      </c>
      <c r="N310" s="35">
        <f t="shared" si="58"/>
        <v>0</v>
      </c>
      <c r="O310" s="35">
        <f t="shared" si="58"/>
        <v>0</v>
      </c>
      <c r="P310" s="35">
        <f t="shared" si="58"/>
        <v>0</v>
      </c>
      <c r="Q310" s="35">
        <f t="shared" si="58"/>
        <v>0</v>
      </c>
      <c r="R310" s="35">
        <f t="shared" si="58"/>
        <v>0</v>
      </c>
      <c r="S310" s="28"/>
      <c r="T310" s="28"/>
      <c r="U310" s="28"/>
    </row>
    <row r="311" spans="1:21" ht="15" customHeight="1" x14ac:dyDescent="0.25">
      <c r="A311" s="3" t="s">
        <v>249</v>
      </c>
      <c r="B311" s="8" t="s">
        <v>3</v>
      </c>
      <c r="C311" s="5"/>
      <c r="D311" s="5"/>
      <c r="E311" s="5"/>
      <c r="F311" s="5"/>
      <c r="G311" s="31"/>
      <c r="H311" s="31"/>
      <c r="I311" s="31"/>
      <c r="J311" s="31"/>
      <c r="K311" s="31"/>
      <c r="L311" s="31"/>
      <c r="M311" s="31"/>
      <c r="N311" s="31"/>
      <c r="O311" s="31"/>
      <c r="P311" s="31"/>
      <c r="Q311" s="31"/>
      <c r="R311" s="31"/>
      <c r="S311" s="5"/>
      <c r="T311" s="5"/>
      <c r="U311" s="5"/>
    </row>
    <row r="312" spans="1:21" ht="57" x14ac:dyDescent="0.25">
      <c r="A312" s="20" t="s">
        <v>249</v>
      </c>
      <c r="B312" s="21" t="s">
        <v>250</v>
      </c>
      <c r="C312" s="46" t="s">
        <v>375</v>
      </c>
      <c r="D312" s="46" t="s">
        <v>375</v>
      </c>
      <c r="E312" s="22"/>
      <c r="F312" s="22"/>
      <c r="G312" s="29"/>
      <c r="H312" s="29"/>
      <c r="I312" s="29"/>
      <c r="J312" s="29"/>
      <c r="K312" s="29"/>
      <c r="L312" s="29"/>
      <c r="M312" s="29"/>
      <c r="N312" s="29"/>
      <c r="O312" s="29"/>
      <c r="P312" s="29"/>
      <c r="Q312" s="29"/>
      <c r="R312" s="29"/>
      <c r="S312" s="22"/>
      <c r="T312" s="22"/>
      <c r="U312" s="22"/>
    </row>
    <row r="313" spans="1:21" ht="42.75" x14ac:dyDescent="0.25">
      <c r="A313" s="20" t="s">
        <v>249</v>
      </c>
      <c r="B313" s="21" t="s">
        <v>251</v>
      </c>
      <c r="C313" s="41" t="s">
        <v>379</v>
      </c>
      <c r="D313" s="22"/>
      <c r="E313" s="22"/>
      <c r="F313" s="22"/>
      <c r="G313" s="29">
        <f>G315+G316+G317+G318+G319+G320</f>
        <v>0</v>
      </c>
      <c r="H313" s="29">
        <f t="shared" ref="H313:R313" si="59">H315+H316+H317+H318+H319+H320</f>
        <v>0</v>
      </c>
      <c r="I313" s="29">
        <f t="shared" si="59"/>
        <v>0</v>
      </c>
      <c r="J313" s="29">
        <f t="shared" si="59"/>
        <v>0</v>
      </c>
      <c r="K313" s="29">
        <f t="shared" si="59"/>
        <v>0</v>
      </c>
      <c r="L313" s="29">
        <f t="shared" si="59"/>
        <v>0</v>
      </c>
      <c r="M313" s="29">
        <f t="shared" si="59"/>
        <v>0</v>
      </c>
      <c r="N313" s="29">
        <f t="shared" si="59"/>
        <v>0</v>
      </c>
      <c r="O313" s="29">
        <f t="shared" si="59"/>
        <v>0</v>
      </c>
      <c r="P313" s="29">
        <f t="shared" si="59"/>
        <v>0</v>
      </c>
      <c r="Q313" s="29">
        <f t="shared" si="59"/>
        <v>0</v>
      </c>
      <c r="R313" s="29">
        <f t="shared" si="59"/>
        <v>0</v>
      </c>
      <c r="S313" s="22"/>
      <c r="T313" s="22"/>
      <c r="U313" s="22"/>
    </row>
    <row r="314" spans="1:21" ht="19.5" customHeight="1" x14ac:dyDescent="0.25">
      <c r="A314" s="3" t="s">
        <v>249</v>
      </c>
      <c r="B314" s="13" t="s">
        <v>5</v>
      </c>
      <c r="C314" s="5"/>
      <c r="D314" s="5"/>
      <c r="E314" s="5"/>
      <c r="F314" s="5"/>
      <c r="G314" s="5"/>
      <c r="H314" s="5"/>
      <c r="I314" s="5"/>
      <c r="J314" s="5"/>
      <c r="K314" s="5"/>
      <c r="L314" s="5"/>
      <c r="M314" s="5"/>
      <c r="N314" s="5"/>
      <c r="O314" s="5"/>
      <c r="P314" s="5"/>
      <c r="Q314" s="5"/>
      <c r="R314" s="5"/>
      <c r="S314" s="5"/>
      <c r="T314" s="5"/>
      <c r="U314" s="5"/>
    </row>
    <row r="315" spans="1:21" ht="65.25" customHeight="1" x14ac:dyDescent="0.25">
      <c r="A315" s="3" t="s">
        <v>249</v>
      </c>
      <c r="B315" s="7" t="s">
        <v>252</v>
      </c>
      <c r="C315" s="44" t="s">
        <v>375</v>
      </c>
      <c r="D315" s="44" t="s">
        <v>375</v>
      </c>
      <c r="E315" s="5"/>
      <c r="F315" s="5"/>
      <c r="G315" s="5"/>
      <c r="H315" s="5"/>
      <c r="I315" s="5"/>
      <c r="J315" s="5"/>
      <c r="K315" s="5"/>
      <c r="L315" s="5"/>
      <c r="M315" s="5"/>
      <c r="N315" s="5"/>
      <c r="O315" s="5"/>
      <c r="P315" s="5"/>
      <c r="Q315" s="5"/>
      <c r="R315" s="5"/>
      <c r="S315" s="5"/>
      <c r="T315" s="5"/>
      <c r="U315" s="5"/>
    </row>
    <row r="316" spans="1:21" ht="79.5" customHeight="1" x14ac:dyDescent="0.25">
      <c r="A316" s="3" t="s">
        <v>249</v>
      </c>
      <c r="B316" s="7" t="s">
        <v>253</v>
      </c>
      <c r="C316" s="44" t="s">
        <v>375</v>
      </c>
      <c r="D316" s="44" t="s">
        <v>375</v>
      </c>
      <c r="E316" s="5"/>
      <c r="F316" s="5"/>
      <c r="G316" s="5"/>
      <c r="H316" s="5"/>
      <c r="I316" s="5"/>
      <c r="J316" s="5"/>
      <c r="K316" s="5"/>
      <c r="L316" s="5"/>
      <c r="M316" s="5"/>
      <c r="N316" s="5"/>
      <c r="O316" s="5"/>
      <c r="P316" s="5"/>
      <c r="Q316" s="5"/>
      <c r="R316" s="5"/>
      <c r="S316" s="5"/>
      <c r="T316" s="5"/>
      <c r="U316" s="5"/>
    </row>
    <row r="317" spans="1:21" ht="78.75" customHeight="1" x14ac:dyDescent="0.25">
      <c r="A317" s="3" t="s">
        <v>249</v>
      </c>
      <c r="B317" s="7" t="s">
        <v>254</v>
      </c>
      <c r="C317" s="44" t="s">
        <v>375</v>
      </c>
      <c r="D317" s="44" t="s">
        <v>375</v>
      </c>
      <c r="E317" s="5"/>
      <c r="F317" s="5"/>
      <c r="G317" s="5"/>
      <c r="H317" s="5"/>
      <c r="I317" s="5"/>
      <c r="J317" s="5"/>
      <c r="K317" s="5"/>
      <c r="L317" s="5"/>
      <c r="M317" s="5"/>
      <c r="N317" s="5"/>
      <c r="O317" s="5"/>
      <c r="P317" s="5"/>
      <c r="Q317" s="5"/>
      <c r="R317" s="5"/>
      <c r="S317" s="5"/>
      <c r="T317" s="5"/>
      <c r="U317" s="5"/>
    </row>
    <row r="318" spans="1:21" s="2" customFormat="1" ht="98.25" customHeight="1" x14ac:dyDescent="0.25">
      <c r="A318" s="3" t="s">
        <v>249</v>
      </c>
      <c r="B318" s="7" t="s">
        <v>255</v>
      </c>
      <c r="C318" s="44" t="s">
        <v>375</v>
      </c>
      <c r="D318" s="44" t="s">
        <v>375</v>
      </c>
      <c r="E318" s="10"/>
      <c r="F318" s="10"/>
      <c r="G318" s="10"/>
      <c r="H318" s="10"/>
      <c r="I318" s="10"/>
      <c r="J318" s="10"/>
      <c r="K318" s="10"/>
      <c r="L318" s="10"/>
      <c r="M318" s="10"/>
      <c r="N318" s="10"/>
      <c r="O318" s="10"/>
      <c r="P318" s="10"/>
      <c r="Q318" s="10"/>
      <c r="R318" s="10"/>
      <c r="S318" s="10"/>
      <c r="T318" s="10"/>
      <c r="U318" s="10"/>
    </row>
    <row r="319" spans="1:21" s="2" customFormat="1" ht="81" customHeight="1" x14ac:dyDescent="0.25">
      <c r="A319" s="3" t="s">
        <v>249</v>
      </c>
      <c r="B319" s="7" t="s">
        <v>256</v>
      </c>
      <c r="C319" s="44" t="s">
        <v>375</v>
      </c>
      <c r="D319" s="44" t="s">
        <v>375</v>
      </c>
      <c r="E319" s="10"/>
      <c r="F319" s="10"/>
      <c r="G319" s="10"/>
      <c r="H319" s="10"/>
      <c r="I319" s="10"/>
      <c r="J319" s="10"/>
      <c r="K319" s="10"/>
      <c r="L319" s="10"/>
      <c r="M319" s="10"/>
      <c r="N319" s="10"/>
      <c r="O319" s="10"/>
      <c r="P319" s="10"/>
      <c r="Q319" s="10"/>
      <c r="R319" s="10"/>
      <c r="S319" s="10"/>
      <c r="T319" s="10"/>
      <c r="U319" s="10"/>
    </row>
    <row r="320" spans="1:21" s="2" customFormat="1" ht="55.5" customHeight="1" x14ac:dyDescent="0.25">
      <c r="A320" s="3" t="s">
        <v>249</v>
      </c>
      <c r="B320" s="7" t="s">
        <v>257</v>
      </c>
      <c r="C320" s="44" t="s">
        <v>375</v>
      </c>
      <c r="D320" s="44" t="s">
        <v>375</v>
      </c>
      <c r="E320" s="10"/>
      <c r="F320" s="10"/>
      <c r="G320" s="10"/>
      <c r="H320" s="10"/>
      <c r="I320" s="10"/>
      <c r="J320" s="10"/>
      <c r="K320" s="10"/>
      <c r="L320" s="10"/>
      <c r="M320" s="10"/>
      <c r="N320" s="10"/>
      <c r="O320" s="10"/>
      <c r="P320" s="10"/>
      <c r="Q320" s="10"/>
      <c r="R320" s="10"/>
      <c r="S320" s="10"/>
      <c r="T320" s="10"/>
      <c r="U320" s="10"/>
    </row>
    <row r="321" spans="1:21" x14ac:dyDescent="0.25">
      <c r="A321" s="10"/>
      <c r="B321" s="10"/>
      <c r="C321" s="5"/>
      <c r="D321" s="5"/>
      <c r="E321" s="5"/>
      <c r="F321" s="5"/>
      <c r="G321" s="5"/>
      <c r="H321" s="5"/>
      <c r="I321" s="5"/>
      <c r="J321" s="5"/>
      <c r="K321" s="5"/>
      <c r="L321" s="5"/>
      <c r="M321" s="5"/>
      <c r="N321" s="5"/>
      <c r="O321" s="5"/>
      <c r="P321" s="5"/>
      <c r="Q321" s="5"/>
      <c r="R321" s="5"/>
      <c r="S321" s="5"/>
      <c r="T321" s="5"/>
      <c r="U321" s="5"/>
    </row>
    <row r="322" spans="1:21" ht="189.75" customHeight="1" x14ac:dyDescent="0.25"/>
  </sheetData>
  <mergeCells count="12">
    <mergeCell ref="A2:U2"/>
    <mergeCell ref="A4:A5"/>
    <mergeCell ref="C4:C5"/>
    <mergeCell ref="D4:D5"/>
    <mergeCell ref="E4:E5"/>
    <mergeCell ref="F4:F5"/>
    <mergeCell ref="K4:N4"/>
    <mergeCell ref="O4:R4"/>
    <mergeCell ref="S4:S5"/>
    <mergeCell ref="T4:U4"/>
    <mergeCell ref="B4:B5"/>
    <mergeCell ref="G4:J4"/>
  </mergeCells>
  <pageMargins left="0.51181102362204722" right="0.31496062992125984" top="0.74803149606299213" bottom="0.35433070866141736" header="0.31496062992125984" footer="0.31496062992125984"/>
  <pageSetup paperSize="9" scale="3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Исполнение МО поГП за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OSP_NO</dc:creator>
  <cp:lastModifiedBy>kom5</cp:lastModifiedBy>
  <cp:lastPrinted>2022-02-25T03:19:26Z</cp:lastPrinted>
  <dcterms:created xsi:type="dcterms:W3CDTF">2021-12-24T03:45:56Z</dcterms:created>
  <dcterms:modified xsi:type="dcterms:W3CDTF">2023-04-27T01:36:48Z</dcterms:modified>
</cp:coreProperties>
</file>