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<sst xmlns="http://schemas.openxmlformats.org/spreadsheetml/2006/main" count="148" uniqueCount="141">
  <si>
    <t>Наименование показателя</t>
  </si>
  <si>
    <t>Доходы: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</si>
  <si>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</si>
  <si>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</si>
  <si>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</si>
  <si>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</si>
  <si>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</si>
  <si>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</si>
  <si>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</si>
  <si>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</si>
  <si>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</si>
  <si>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</si>
  <si>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</si>
  <si>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</si>
  <si>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</si>
  <si>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</si>
  <si>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</si>
  <si>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</si>
  <si>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</si>
  <si>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</si>
  <si>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</si>
  <si>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</si>
  <si>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</si>
  <si>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Итого расходов</t>
  </si>
  <si>
    <t>тыс.руб.</t>
  </si>
  <si>
    <t>№ п/п</t>
  </si>
  <si>
    <t>Фактическая численность муниципальных служащих органов местного самоуправления, человек</t>
  </si>
  <si>
    <t>Фактические затраты на денежное содержание муниципальных служащих за отчетный период тыс.руб.</t>
  </si>
  <si>
    <t xml:space="preserve">Фактическая численность работников муниципальных учреждений за отчетный период, человек </t>
  </si>
  <si>
    <t>Расходы</t>
  </si>
  <si>
    <t>Налог на товары (работы, услуги),реализуемые на территории Российской Федерации</t>
  </si>
  <si>
    <t>наименование показателя</t>
  </si>
  <si>
    <t>Фактические затраты на оплату труда работников муниципальных учреждений за отчетный период тыс.руб.</t>
  </si>
  <si>
    <t>Обслуживание государственного и муниципального долга</t>
  </si>
  <si>
    <t>Налог на имущество</t>
  </si>
  <si>
    <t>Охрана окружающей среды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</si>
  <si>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</si>
  <si>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</si>
  <si>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</si>
  <si>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</si>
  <si>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</si>
  <si>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</si>
  <si>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</si>
  <si>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</si>
  <si>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</si>
  <si>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</si>
  <si>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</si>
  <si>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</si>
  <si>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</si>
  <si>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</si>
  <si>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</si>
  <si>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</si>
  <si>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</si>
  <si>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</si>
  <si>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</si>
  <si>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</si>
  <si>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</si>
  <si>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</si>
  <si>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</si>
  <si>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</si>
  <si>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</si>
  <si>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</si>
  <si>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</si>
  <si>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</si>
  <si>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</si>
  <si>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</si>
  <si>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</si>
  <si>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</si>
  <si>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</si>
  <si>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</si>
  <si>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</si>
  <si>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Другие вопросы в области охраны окружающей среды</t>
  </si>
  <si>
    <t>Связь и информатика</t>
  </si>
  <si>
    <t>2022 год</t>
  </si>
  <si>
    <t xml:space="preserve">План </t>
  </si>
  <si>
    <t xml:space="preserve">Исполнено      </t>
  </si>
  <si>
    <t>Исполнение плана года, %</t>
  </si>
  <si>
    <t xml:space="preserve">Отклонение факта периода </t>
  </si>
  <si>
    <t xml:space="preserve">Темп роста периода, % </t>
  </si>
  <si>
    <t>исполнено           за год</t>
  </si>
  <si>
    <t>0100</t>
  </si>
  <si>
    <t>0102</t>
  </si>
  <si>
    <t>0103</t>
  </si>
  <si>
    <t>0104</t>
  </si>
  <si>
    <t>0105</t>
  </si>
  <si>
    <t>0106</t>
  </si>
  <si>
    <t>0111</t>
  </si>
  <si>
    <t>0113</t>
  </si>
  <si>
    <t xml:space="preserve"> 0200 </t>
  </si>
  <si>
    <t xml:space="preserve"> 0203 </t>
  </si>
  <si>
    <t xml:space="preserve"> 0310 </t>
  </si>
  <si>
    <t xml:space="preserve"> 0300 </t>
  </si>
  <si>
    <t xml:space="preserve"> 0314 </t>
  </si>
  <si>
    <t xml:space="preserve"> 0400</t>
  </si>
  <si>
    <t xml:space="preserve"> 0405 </t>
  </si>
  <si>
    <t xml:space="preserve"> 0406</t>
  </si>
  <si>
    <t xml:space="preserve"> 0408 </t>
  </si>
  <si>
    <t xml:space="preserve"> 0409 </t>
  </si>
  <si>
    <t xml:space="preserve"> 0410 </t>
  </si>
  <si>
    <t xml:space="preserve">0412 </t>
  </si>
  <si>
    <t xml:space="preserve"> 0500</t>
  </si>
  <si>
    <t xml:space="preserve"> 0501 </t>
  </si>
  <si>
    <t xml:space="preserve"> 0502 </t>
  </si>
  <si>
    <t xml:space="preserve"> 0503 </t>
  </si>
  <si>
    <t xml:space="preserve"> 0505 </t>
  </si>
  <si>
    <t xml:space="preserve"> 0600 </t>
  </si>
  <si>
    <t>0603</t>
  </si>
  <si>
    <t xml:space="preserve"> 0605 </t>
  </si>
  <si>
    <t xml:space="preserve"> 0700</t>
  </si>
  <si>
    <t xml:space="preserve"> 0701 </t>
  </si>
  <si>
    <t xml:space="preserve"> 0702 </t>
  </si>
  <si>
    <t xml:space="preserve">0703 </t>
  </si>
  <si>
    <t xml:space="preserve"> 0707 </t>
  </si>
  <si>
    <t xml:space="preserve"> 0709 </t>
  </si>
  <si>
    <t xml:space="preserve"> 0800 </t>
  </si>
  <si>
    <t xml:space="preserve"> 0801 </t>
  </si>
  <si>
    <t xml:space="preserve"> 0804</t>
  </si>
  <si>
    <t xml:space="preserve"> 0900 </t>
  </si>
  <si>
    <t xml:space="preserve">0909 </t>
  </si>
  <si>
    <t xml:space="preserve"> 1000</t>
  </si>
  <si>
    <t xml:space="preserve">1001 </t>
  </si>
  <si>
    <t xml:space="preserve"> 1003</t>
  </si>
  <si>
    <t>1004</t>
  </si>
  <si>
    <t xml:space="preserve"> 1006 </t>
  </si>
  <si>
    <t xml:space="preserve"> 1100 </t>
  </si>
  <si>
    <t xml:space="preserve"> 1101 </t>
  </si>
  <si>
    <t xml:space="preserve">1102 </t>
  </si>
  <si>
    <t xml:space="preserve"> 1105</t>
  </si>
  <si>
    <t xml:space="preserve"> 1300</t>
  </si>
  <si>
    <t>раздел/  подраздел</t>
  </si>
  <si>
    <t>Информация Администрации Шарыповского муниципального округа о ходе исполнения бюджета округа и о численности муниципальных служащих округа за 1 квартал 2023 год</t>
  </si>
  <si>
    <t xml:space="preserve">Сведения о ходе исполнения бюджета округа за 1 квартал  2023 год и сравнение с соответствующим периодом 2022 года   </t>
  </si>
  <si>
    <t>2023 год</t>
  </si>
  <si>
    <t>2023/2022</t>
  </si>
  <si>
    <t>Исполнено               за 1 квартал</t>
  </si>
  <si>
    <t>7=5-3</t>
  </si>
  <si>
    <t>8=5/3</t>
  </si>
  <si>
    <t>Налоговые и неналоговые доходы</t>
  </si>
  <si>
    <t>Сведения  о численности муниципальных служащих органов местного самоуправления, работников муниципальных учреждений Шарыповского муниципального округа и фактических расходов на оплату их труда                                          за  1 квартал 2023год</t>
  </si>
  <si>
    <t>Информация по муниципальному долгу Шарыповского муниципального округа за 1 квартал  2023 год</t>
  </si>
  <si>
    <t xml:space="preserve">Задолженность по муниципальному долгу Шарыповского муниципального округа на 01.04.2023 года отсутствует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</si>
</sst>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[$-10419]#,##0.00"/>
    <numFmt numFmtId="17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2" fontId="48" fillId="33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52" fillId="0" borderId="0" xfId="33" applyNumberFormat="1" applyFont="1" applyFill="1" applyBorder="1" applyAlignment="1">
      <alignment horizontal="right" wrapText="1" readingOrder="1"/>
      <protection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48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3" fillId="0" borderId="10" xfId="0" applyFont="1" applyBorder="1" applyAlignment="1">
      <alignment vertical="center" wrapText="1"/>
    </xf>
    <xf numFmtId="2" fontId="53" fillId="33" borderId="10" xfId="0" applyNumberFormat="1" applyFont="1" applyFill="1" applyBorder="1" applyAlignment="1">
      <alignment horizontal="center"/>
    </xf>
    <xf numFmtId="2" fontId="53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 applyProtection="1">
      <alignment horizontal="center" vertical="center"/>
      <protection/>
    </xf>
    <xf numFmtId="2" fontId="48" fillId="33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wrapText="1"/>
    </xf>
    <xf numFmtId="0" fontId="48" fillId="0" borderId="0" xfId="0" applyFont="1" applyBorder="1" applyAlignment="1">
      <alignment vertical="center" wrapText="1"/>
    </xf>
    <xf numFmtId="2" fontId="48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 applyProtection="1">
      <alignment horizontal="center" vertical="center"/>
      <protection/>
    </xf>
    <xf numFmtId="0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vertical="center" wrapText="1"/>
    </xf>
    <xf numFmtId="174" fontId="4" fillId="0" borderId="10" xfId="53" applyNumberFormat="1" applyFont="1" applyFill="1" applyBorder="1" applyAlignment="1">
      <alignment horizontal="center" vertical="center" wrapText="1"/>
      <protection/>
    </xf>
    <xf numFmtId="2" fontId="53" fillId="0" borderId="12" xfId="0" applyNumberFormat="1" applyFont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49" fontId="53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2" fontId="49" fillId="0" borderId="10" xfId="0" applyNumberFormat="1" applyFont="1" applyBorder="1" applyAlignment="1">
      <alignment horizontal="center"/>
    </xf>
    <xf numFmtId="0" fontId="48" fillId="31" borderId="10" xfId="0" applyFont="1" applyFill="1" applyBorder="1" applyAlignment="1">
      <alignment wrapText="1"/>
    </xf>
    <xf numFmtId="2" fontId="53" fillId="31" borderId="10" xfId="0" applyNumberFormat="1" applyFont="1" applyFill="1" applyBorder="1" applyAlignment="1">
      <alignment horizontal="center"/>
    </xf>
    <xf numFmtId="2" fontId="53" fillId="31" borderId="11" xfId="0" applyNumberFormat="1" applyFont="1" applyFill="1" applyBorder="1" applyAlignment="1">
      <alignment horizontal="center"/>
    </xf>
    <xf numFmtId="2" fontId="53" fillId="31" borderId="12" xfId="0" applyNumberFormat="1" applyFont="1" applyFill="1" applyBorder="1" applyAlignment="1">
      <alignment horizontal="center"/>
    </xf>
    <xf numFmtId="0" fontId="48" fillId="31" borderId="10" xfId="0" applyFont="1" applyFill="1" applyBorder="1" applyAlignment="1">
      <alignment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2" fontId="48" fillId="33" borderId="0" xfId="0" applyNumberFormat="1" applyFont="1" applyFill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 applyProtection="1">
      <alignment horizontal="center"/>
      <protection/>
    </xf>
    <xf numFmtId="4" fontId="6" fillId="0" borderId="12" xfId="0" applyNumberFormat="1" applyFont="1" applyBorder="1" applyAlignment="1" applyProtection="1">
      <alignment horizontal="center"/>
      <protection/>
    </xf>
    <xf numFmtId="4" fontId="6" fillId="33" borderId="12" xfId="0" applyNumberFormat="1" applyFont="1" applyFill="1" applyBorder="1" applyAlignment="1" applyProtection="1">
      <alignment horizontal="center"/>
      <protection/>
    </xf>
    <xf numFmtId="4" fontId="6" fillId="0" borderId="15" xfId="0" applyNumberFormat="1" applyFont="1" applyBorder="1" applyAlignment="1" applyProtection="1">
      <alignment horizontal="center"/>
      <protection/>
    </xf>
    <xf numFmtId="4" fontId="2" fillId="0" borderId="15" xfId="0" applyNumberFormat="1" applyFont="1" applyBorder="1" applyAlignment="1" applyProtection="1">
      <alignment horizontal="center"/>
      <protection/>
    </xf>
    <xf numFmtId="4" fontId="6" fillId="33" borderId="15" xfId="0" applyNumberFormat="1" applyFont="1" applyFill="1" applyBorder="1" applyAlignment="1" applyProtection="1">
      <alignment horizontal="center"/>
      <protection/>
    </xf>
    <xf numFmtId="2" fontId="54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3" xfId="0" applyBorder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zoomScalePageLayoutView="0" workbookViewId="0" topLeftCell="A70">
      <selection activeCell="F82" sqref="F82:F85"/>
    </sheetView>
  </sheetViews>
  <sheetFormatPr defaultColWidth="9.140625" defaultRowHeight="15"/>
  <cols>
    <col min="1" max="1" width="10.28125" style="0" customWidth="1"/>
    <col min="2" max="2" width="31.57421875" style="0" customWidth="1"/>
    <col min="3" max="3" width="16.421875" style="0" customWidth="1"/>
    <col min="4" max="4" width="16.00390625" style="0" customWidth="1"/>
    <col min="5" max="5" width="12.421875" style="0" customWidth="1"/>
    <col min="6" max="6" width="14.8515625" style="0" customWidth="1"/>
    <col min="7" max="7" width="12.7109375" style="0" customWidth="1"/>
    <col min="8" max="8" width="13.421875" style="0" customWidth="1"/>
    <col min="9" max="9" width="11.57421875" style="0" customWidth="1"/>
  </cols>
  <sheetData>
    <row r="1" spans="2:9" ht="58.5" customHeight="1">
      <c r="B1" s="79" t="s">
        <v>130</v>
      </c>
      <c r="C1" s="79"/>
      <c r="D1" s="79"/>
      <c r="E1" s="79"/>
      <c r="F1" s="80"/>
      <c r="G1" s="80"/>
      <c r="H1" s="80"/>
      <c r="I1" s="80"/>
    </row>
    <row r="2" spans="2:5" ht="14.25">
      <c r="B2" s="2"/>
      <c r="C2" s="2"/>
      <c r="D2" s="2"/>
      <c r="E2" s="2"/>
    </row>
    <row r="3" spans="2:9" ht="14.25">
      <c r="B3" s="104" t="s">
        <v>131</v>
      </c>
      <c r="C3" s="105"/>
      <c r="D3" s="105"/>
      <c r="E3" s="80"/>
      <c r="F3" s="80"/>
      <c r="G3" s="80"/>
      <c r="H3" s="80"/>
      <c r="I3" s="80"/>
    </row>
    <row r="4" spans="2:5" ht="15">
      <c r="B4" s="4"/>
      <c r="C4" s="20"/>
      <c r="D4" s="10"/>
      <c r="E4" s="11"/>
    </row>
    <row r="5" spans="2:9" ht="14.25">
      <c r="B5" s="2"/>
      <c r="C5" s="2"/>
      <c r="D5" s="21"/>
      <c r="E5" s="17"/>
      <c r="F5" s="23"/>
      <c r="I5" s="23" t="s">
        <v>24</v>
      </c>
    </row>
    <row r="6" spans="2:9" ht="15" customHeight="1">
      <c r="B6" s="81" t="s">
        <v>0</v>
      </c>
      <c r="C6" s="83" t="s">
        <v>73</v>
      </c>
      <c r="D6" s="84"/>
      <c r="E6" s="83" t="s">
        <v>132</v>
      </c>
      <c r="F6" s="85"/>
      <c r="G6" s="84"/>
      <c r="H6" s="86" t="s">
        <v>133</v>
      </c>
      <c r="I6" s="86"/>
    </row>
    <row r="7" spans="2:9" ht="45" customHeight="1">
      <c r="B7" s="82"/>
      <c r="C7" s="57" t="s">
        <v>79</v>
      </c>
      <c r="D7" s="58" t="s">
        <v>134</v>
      </c>
      <c r="E7" s="58" t="s">
        <v>74</v>
      </c>
      <c r="F7" s="58" t="s">
        <v>75</v>
      </c>
      <c r="G7" s="58" t="s">
        <v>76</v>
      </c>
      <c r="H7" s="59" t="s">
        <v>77</v>
      </c>
      <c r="I7" s="59" t="s">
        <v>78</v>
      </c>
    </row>
    <row r="8" spans="2:9" ht="15">
      <c r="B8" s="39">
        <v>1</v>
      </c>
      <c r="C8" s="16">
        <v>2</v>
      </c>
      <c r="D8" s="22">
        <v>3</v>
      </c>
      <c r="E8" s="22">
        <v>4</v>
      </c>
      <c r="F8" s="22">
        <v>5</v>
      </c>
      <c r="G8" s="40">
        <v>6</v>
      </c>
      <c r="H8" s="41" t="s">
        <v>135</v>
      </c>
      <c r="I8" s="42" t="s">
        <v>136</v>
      </c>
    </row>
    <row r="9" spans="2:9" ht="15">
      <c r="B9" s="94" t="s">
        <v>1</v>
      </c>
      <c r="C9" s="94"/>
      <c r="D9" s="94"/>
      <c r="E9" s="94"/>
      <c r="F9" s="95"/>
      <c r="G9" s="95"/>
      <c r="H9" s="95"/>
      <c r="I9" s="95"/>
    </row>
    <row r="10" spans="1:9" ht="14.25">
      <c r="A10" s="51"/>
      <c r="B10" s="33" t="s">
        <v>137</v>
      </c>
      <c r="C10" s="28">
        <f>SUM(C11:C21)</f>
        <v>477989.79000000004</v>
      </c>
      <c r="D10" s="43">
        <f>SUM(D11:D21)</f>
        <v>86822.72999999998</v>
      </c>
      <c r="E10" s="69">
        <f>SUM(E11:E21)</f>
        <v>483634.79999999993</v>
      </c>
      <c r="F10" s="43">
        <f>SUM(F11:F21)</f>
        <v>168428.12</v>
      </c>
      <c r="G10" s="43">
        <f>+F10/E10*100</f>
        <v>34.82547575153815</v>
      </c>
      <c r="H10" s="43">
        <f>+F10-D10</f>
        <v>81605.39000000001</v>
      </c>
      <c r="I10" s="43">
        <f>+F10/D10*100</f>
        <v>193.99081323519778</v>
      </c>
    </row>
    <row r="11" spans="1:9" ht="14.25">
      <c r="A11" s="51"/>
      <c r="B11" s="6" t="s">
        <v>2</v>
      </c>
      <c r="C11" s="18">
        <v>368106.07</v>
      </c>
      <c r="D11" s="18">
        <v>64230.81</v>
      </c>
      <c r="E11" s="70">
        <v>381561.3</v>
      </c>
      <c r="F11" s="70">
        <v>125767.98</v>
      </c>
      <c r="G11" s="24">
        <f aca="true" t="shared" si="0" ref="G11:G23">+F11/E11*100</f>
        <v>32.961408822121115</v>
      </c>
      <c r="H11" s="24">
        <f aca="true" t="shared" si="1" ref="H11:H23">+F11-D11</f>
        <v>61537.17</v>
      </c>
      <c r="I11" s="24">
        <f aca="true" t="shared" si="2" ref="I11:I23">+F11/D11*100</f>
        <v>195.806311643898</v>
      </c>
    </row>
    <row r="12" spans="1:9" ht="39.75">
      <c r="A12" s="52"/>
      <c r="B12" s="8" t="s">
        <v>30</v>
      </c>
      <c r="C12" s="18">
        <v>6773.18</v>
      </c>
      <c r="D12" s="18">
        <v>1513.78</v>
      </c>
      <c r="E12" s="70">
        <v>6160.8</v>
      </c>
      <c r="F12" s="70">
        <v>1656.36</v>
      </c>
      <c r="G12" s="24">
        <f t="shared" si="0"/>
        <v>26.885469419555903</v>
      </c>
      <c r="H12" s="24">
        <f t="shared" si="1"/>
        <v>142.57999999999993</v>
      </c>
      <c r="I12" s="24">
        <f t="shared" si="2"/>
        <v>109.41880590310349</v>
      </c>
    </row>
    <row r="13" spans="1:9" ht="14.25">
      <c r="A13" s="51"/>
      <c r="B13" s="6" t="s">
        <v>3</v>
      </c>
      <c r="C13" s="18">
        <v>24782.78</v>
      </c>
      <c r="D13" s="18">
        <v>8704.16</v>
      </c>
      <c r="E13" s="70">
        <v>24258.2</v>
      </c>
      <c r="F13" s="70">
        <v>5383.35</v>
      </c>
      <c r="G13" s="24">
        <f t="shared" si="0"/>
        <v>22.191877385791198</v>
      </c>
      <c r="H13" s="24">
        <f t="shared" si="1"/>
        <v>-3320.8099999999995</v>
      </c>
      <c r="I13" s="24">
        <f t="shared" si="2"/>
        <v>61.84801290417457</v>
      </c>
    </row>
    <row r="14" spans="1:9" ht="19.5" customHeight="1">
      <c r="A14" s="51"/>
      <c r="B14" s="6" t="s">
        <v>34</v>
      </c>
      <c r="C14" s="18">
        <v>22062.77</v>
      </c>
      <c r="D14" s="18">
        <v>3775.24</v>
      </c>
      <c r="E14" s="70">
        <v>21114.6</v>
      </c>
      <c r="F14" s="70">
        <v>3435.1</v>
      </c>
      <c r="G14" s="24">
        <f t="shared" si="0"/>
        <v>16.268837676299814</v>
      </c>
      <c r="H14" s="24">
        <f t="shared" si="1"/>
        <v>-340.1399999999999</v>
      </c>
      <c r="I14" s="24">
        <f t="shared" si="2"/>
        <v>90.99024167999914</v>
      </c>
    </row>
    <row r="15" spans="1:9" ht="14.25">
      <c r="A15" s="51"/>
      <c r="B15" s="6" t="s">
        <v>4</v>
      </c>
      <c r="C15" s="18">
        <v>41.64</v>
      </c>
      <c r="D15" s="18">
        <v>6.95</v>
      </c>
      <c r="E15" s="70">
        <v>20</v>
      </c>
      <c r="F15" s="70">
        <v>18.71</v>
      </c>
      <c r="G15" s="24">
        <f t="shared" si="0"/>
        <v>93.55</v>
      </c>
      <c r="H15" s="24">
        <f t="shared" si="1"/>
        <v>11.760000000000002</v>
      </c>
      <c r="I15" s="24">
        <f t="shared" si="2"/>
        <v>269.2086330935252</v>
      </c>
    </row>
    <row r="16" spans="1:9" ht="44.25" customHeight="1">
      <c r="A16" s="52"/>
      <c r="B16" s="14" t="s">
        <v>5</v>
      </c>
      <c r="C16" s="15">
        <v>19931.21</v>
      </c>
      <c r="D16" s="15">
        <v>4694.48</v>
      </c>
      <c r="E16" s="70">
        <v>18642.6</v>
      </c>
      <c r="F16" s="70">
        <v>6228.2</v>
      </c>
      <c r="G16" s="24">
        <f t="shared" si="0"/>
        <v>33.408430154592175</v>
      </c>
      <c r="H16" s="24">
        <f t="shared" si="1"/>
        <v>1533.7200000000003</v>
      </c>
      <c r="I16" s="24">
        <f t="shared" si="2"/>
        <v>132.67071113307546</v>
      </c>
    </row>
    <row r="17" spans="1:9" ht="26.25">
      <c r="A17" s="52"/>
      <c r="B17" s="9" t="s">
        <v>6</v>
      </c>
      <c r="C17" s="18">
        <v>15388.58</v>
      </c>
      <c r="D17" s="18">
        <v>3250.04</v>
      </c>
      <c r="E17" s="70">
        <v>2042.2</v>
      </c>
      <c r="F17" s="70">
        <v>24907.45</v>
      </c>
      <c r="G17" s="24">
        <f t="shared" si="0"/>
        <v>1219.6381353442366</v>
      </c>
      <c r="H17" s="24">
        <f t="shared" si="1"/>
        <v>21657.41</v>
      </c>
      <c r="I17" s="24">
        <f t="shared" si="2"/>
        <v>766.3736446320661</v>
      </c>
    </row>
    <row r="18" spans="1:9" ht="26.25">
      <c r="A18" s="52"/>
      <c r="B18" s="9" t="s">
        <v>7</v>
      </c>
      <c r="C18" s="18">
        <v>17848.26</v>
      </c>
      <c r="D18" s="18">
        <v>314.42</v>
      </c>
      <c r="E18" s="70">
        <v>2021.6</v>
      </c>
      <c r="F18" s="70">
        <v>699.21</v>
      </c>
      <c r="G18" s="24">
        <f t="shared" si="0"/>
        <v>34.58696082311042</v>
      </c>
      <c r="H18" s="24">
        <f t="shared" si="1"/>
        <v>384.79</v>
      </c>
      <c r="I18" s="24">
        <f t="shared" si="2"/>
        <v>222.38089180077606</v>
      </c>
    </row>
    <row r="19" spans="1:9" ht="26.25">
      <c r="A19" s="52"/>
      <c r="B19" s="9" t="s">
        <v>8</v>
      </c>
      <c r="C19" s="15">
        <v>1702.97</v>
      </c>
      <c r="D19" s="15">
        <v>139.54</v>
      </c>
      <c r="E19" s="70">
        <v>27742.1</v>
      </c>
      <c r="F19" s="70">
        <v>89.55</v>
      </c>
      <c r="G19" s="24">
        <f t="shared" si="0"/>
        <v>0.322794597380876</v>
      </c>
      <c r="H19" s="24">
        <f t="shared" si="1"/>
        <v>-49.989999999999995</v>
      </c>
      <c r="I19" s="24">
        <f t="shared" si="2"/>
        <v>64.17514691127992</v>
      </c>
    </row>
    <row r="20" spans="1:9" ht="19.5" customHeight="1">
      <c r="A20" s="52"/>
      <c r="B20" s="14" t="s">
        <v>9</v>
      </c>
      <c r="C20" s="18">
        <v>343.36</v>
      </c>
      <c r="D20" s="18">
        <v>198.76</v>
      </c>
      <c r="E20" s="70">
        <v>71.4</v>
      </c>
      <c r="F20" s="70">
        <v>242.21</v>
      </c>
      <c r="G20" s="24">
        <f t="shared" si="0"/>
        <v>339.2296918767507</v>
      </c>
      <c r="H20" s="24">
        <f t="shared" si="1"/>
        <v>43.45000000000002</v>
      </c>
      <c r="I20" s="24">
        <f t="shared" si="2"/>
        <v>121.86053531897767</v>
      </c>
    </row>
    <row r="21" spans="1:9" ht="14.25">
      <c r="A21" s="52"/>
      <c r="B21" s="8" t="s">
        <v>10</v>
      </c>
      <c r="C21" s="15">
        <v>1008.97</v>
      </c>
      <c r="D21" s="15">
        <v>-5.45</v>
      </c>
      <c r="E21" s="15"/>
      <c r="F21" s="15"/>
      <c r="G21" s="24"/>
      <c r="H21" s="24">
        <f t="shared" si="1"/>
        <v>5.45</v>
      </c>
      <c r="I21" s="24">
        <f t="shared" si="2"/>
        <v>0</v>
      </c>
    </row>
    <row r="22" spans="1:9" ht="14.25">
      <c r="A22" s="52"/>
      <c r="B22" s="32" t="s">
        <v>11</v>
      </c>
      <c r="C22" s="28">
        <v>736447.66</v>
      </c>
      <c r="D22" s="28">
        <v>95929.34</v>
      </c>
      <c r="E22" s="70">
        <v>612101.07</v>
      </c>
      <c r="F22" s="70">
        <v>155591.75</v>
      </c>
      <c r="G22" s="43">
        <f t="shared" si="0"/>
        <v>25.41929064100476</v>
      </c>
      <c r="H22" s="43">
        <f t="shared" si="1"/>
        <v>59662.41</v>
      </c>
      <c r="I22" s="43">
        <f t="shared" si="2"/>
        <v>162.1941212146357</v>
      </c>
    </row>
    <row r="23" spans="1:9" ht="14.25">
      <c r="A23" s="53"/>
      <c r="B23" s="61" t="s">
        <v>12</v>
      </c>
      <c r="C23" s="62">
        <f>C10+C22</f>
        <v>1214437.4500000002</v>
      </c>
      <c r="D23" s="62">
        <f>D10+D22</f>
        <v>182752.06999999998</v>
      </c>
      <c r="E23" s="63">
        <f>E10+E22</f>
        <v>1095735.8699999999</v>
      </c>
      <c r="F23" s="63">
        <f>F10+F22</f>
        <v>324019.87</v>
      </c>
      <c r="G23" s="64">
        <f t="shared" si="0"/>
        <v>29.570983196890328</v>
      </c>
      <c r="H23" s="64">
        <f t="shared" si="1"/>
        <v>141267.80000000002</v>
      </c>
      <c r="I23" s="64">
        <f t="shared" si="2"/>
        <v>177.30024617505018</v>
      </c>
    </row>
    <row r="24" spans="1:6" ht="14.25">
      <c r="A24" s="54"/>
      <c r="B24" s="89"/>
      <c r="C24" s="96"/>
      <c r="D24" s="96"/>
      <c r="E24" s="96"/>
      <c r="F24" s="25"/>
    </row>
    <row r="25" spans="1:7" ht="23.25" customHeight="1">
      <c r="A25" s="103" t="s">
        <v>129</v>
      </c>
      <c r="B25" s="106" t="s">
        <v>29</v>
      </c>
      <c r="C25" s="83" t="s">
        <v>73</v>
      </c>
      <c r="D25" s="84"/>
      <c r="E25" s="83" t="s">
        <v>132</v>
      </c>
      <c r="F25" s="85"/>
      <c r="G25" s="84"/>
    </row>
    <row r="26" spans="1:7" ht="42" customHeight="1">
      <c r="A26" s="103"/>
      <c r="B26" s="107"/>
      <c r="C26" s="57" t="s">
        <v>79</v>
      </c>
      <c r="D26" s="58" t="s">
        <v>134</v>
      </c>
      <c r="E26" s="58" t="s">
        <v>74</v>
      </c>
      <c r="F26" s="58" t="s">
        <v>75</v>
      </c>
      <c r="G26" s="58" t="s">
        <v>76</v>
      </c>
    </row>
    <row r="27" spans="1:7" ht="14.25">
      <c r="A27" s="45" t="s">
        <v>80</v>
      </c>
      <c r="B27" s="26" t="s">
        <v>13</v>
      </c>
      <c r="C27" s="27">
        <v>107903.3</v>
      </c>
      <c r="D27" s="28">
        <v>16646.46</v>
      </c>
      <c r="E27" s="71">
        <v>127917.53</v>
      </c>
      <c r="F27" s="73">
        <v>18726.9</v>
      </c>
      <c r="G27" s="76">
        <f>+F27/E27*100</f>
        <v>14.639823017220548</v>
      </c>
    </row>
    <row r="28" spans="1:7" ht="52.5">
      <c r="A28" s="46" t="s">
        <v>81</v>
      </c>
      <c r="B28" s="9" t="s">
        <v>36</v>
      </c>
      <c r="C28" s="66">
        <v>1982.79</v>
      </c>
      <c r="D28" s="38">
        <v>283</v>
      </c>
      <c r="E28" s="70">
        <v>2639.4</v>
      </c>
      <c r="F28" s="74">
        <v>708.42</v>
      </c>
      <c r="G28" s="60">
        <f aca="true" t="shared" si="3" ref="G28:G74">+F28/E28*100</f>
        <v>26.840190952489202</v>
      </c>
    </row>
    <row r="29" spans="1:7" ht="66">
      <c r="A29" s="46" t="s">
        <v>82</v>
      </c>
      <c r="B29" s="9" t="s">
        <v>37</v>
      </c>
      <c r="C29" s="38">
        <v>640.55</v>
      </c>
      <c r="D29" s="38">
        <v>90.82</v>
      </c>
      <c r="E29" s="70">
        <v>1300.1</v>
      </c>
      <c r="F29" s="74">
        <v>100.04</v>
      </c>
      <c r="G29" s="60">
        <f t="shared" si="3"/>
        <v>7.694792708253212</v>
      </c>
    </row>
    <row r="30" spans="1:7" ht="78.75">
      <c r="A30" s="46" t="s">
        <v>83</v>
      </c>
      <c r="B30" s="9" t="s">
        <v>38</v>
      </c>
      <c r="C30" s="38">
        <v>62632.01</v>
      </c>
      <c r="D30" s="38">
        <v>9148.92</v>
      </c>
      <c r="E30" s="70">
        <v>75349.42</v>
      </c>
      <c r="F30" s="74">
        <v>11033.27</v>
      </c>
      <c r="G30" s="60">
        <f t="shared" si="3"/>
        <v>14.642806805944891</v>
      </c>
    </row>
    <row r="31" spans="1:7" ht="14.25">
      <c r="A31" s="46" t="s">
        <v>84</v>
      </c>
      <c r="B31" s="9" t="s">
        <v>39</v>
      </c>
      <c r="C31" s="38">
        <v>88.27</v>
      </c>
      <c r="D31" s="31"/>
      <c r="E31" s="29">
        <v>1</v>
      </c>
      <c r="F31" s="38"/>
      <c r="G31" s="60">
        <f t="shared" si="3"/>
        <v>0</v>
      </c>
    </row>
    <row r="32" spans="1:7" ht="56.25" customHeight="1">
      <c r="A32" s="46" t="s">
        <v>85</v>
      </c>
      <c r="B32" s="9" t="s">
        <v>40</v>
      </c>
      <c r="C32" s="38">
        <v>18562.8</v>
      </c>
      <c r="D32" s="38">
        <v>2595.27</v>
      </c>
      <c r="E32" s="70">
        <v>18678.9</v>
      </c>
      <c r="F32" s="74">
        <v>2674.03</v>
      </c>
      <c r="G32" s="60">
        <f t="shared" si="3"/>
        <v>14.315778766415582</v>
      </c>
    </row>
    <row r="33" spans="1:7" ht="14.25">
      <c r="A33" s="46" t="s">
        <v>86</v>
      </c>
      <c r="B33" s="9" t="s">
        <v>41</v>
      </c>
      <c r="C33" s="31"/>
      <c r="D33" s="31"/>
      <c r="E33" s="30">
        <v>1000</v>
      </c>
      <c r="F33" s="31"/>
      <c r="G33" s="60">
        <f t="shared" si="3"/>
        <v>0</v>
      </c>
    </row>
    <row r="34" spans="1:7" ht="26.25">
      <c r="A34" s="46" t="s">
        <v>87</v>
      </c>
      <c r="B34" s="9" t="s">
        <v>42</v>
      </c>
      <c r="C34" s="38">
        <v>23996.88</v>
      </c>
      <c r="D34" s="38">
        <v>4528.45</v>
      </c>
      <c r="E34" s="70">
        <v>28948.71</v>
      </c>
      <c r="F34" s="74">
        <v>4211.14</v>
      </c>
      <c r="G34" s="60">
        <f t="shared" si="3"/>
        <v>14.546900362745008</v>
      </c>
    </row>
    <row r="35" spans="1:7" ht="14.25">
      <c r="A35" s="47" t="s">
        <v>88</v>
      </c>
      <c r="B35" s="32" t="s">
        <v>14</v>
      </c>
      <c r="C35" s="27">
        <v>1268.2</v>
      </c>
      <c r="D35" s="27">
        <v>191.64</v>
      </c>
      <c r="E35" s="71">
        <v>2007.6</v>
      </c>
      <c r="F35" s="73">
        <v>215.15</v>
      </c>
      <c r="G35" s="76">
        <f t="shared" si="3"/>
        <v>10.716776250249055</v>
      </c>
    </row>
    <row r="36" spans="1:7" ht="27">
      <c r="A36" s="48" t="s">
        <v>89</v>
      </c>
      <c r="B36" s="8" t="s">
        <v>43</v>
      </c>
      <c r="C36" s="18">
        <v>1268.2</v>
      </c>
      <c r="D36" s="18">
        <v>191.64</v>
      </c>
      <c r="E36" s="70">
        <v>2007.6</v>
      </c>
      <c r="F36" s="74">
        <v>215.15</v>
      </c>
      <c r="G36" s="60">
        <f t="shared" si="3"/>
        <v>10.716776250249055</v>
      </c>
    </row>
    <row r="37" spans="1:7" ht="26.25">
      <c r="A37" s="49" t="s">
        <v>91</v>
      </c>
      <c r="B37" s="26" t="s">
        <v>15</v>
      </c>
      <c r="C37" s="27">
        <v>7599.03</v>
      </c>
      <c r="D37" s="27">
        <v>1477.45</v>
      </c>
      <c r="E37" s="71">
        <v>9911.84</v>
      </c>
      <c r="F37" s="73">
        <v>1413.86</v>
      </c>
      <c r="G37" s="76">
        <f t="shared" si="3"/>
        <v>14.264354549710244</v>
      </c>
    </row>
    <row r="38" spans="1:7" ht="52.5">
      <c r="A38" s="50" t="s">
        <v>90</v>
      </c>
      <c r="B38" s="14" t="s">
        <v>44</v>
      </c>
      <c r="C38" s="38">
        <v>7599.03</v>
      </c>
      <c r="D38" s="38">
        <v>1477.45</v>
      </c>
      <c r="E38" s="70">
        <v>9833.84</v>
      </c>
      <c r="F38" s="74">
        <v>1413.86</v>
      </c>
      <c r="G38" s="77">
        <f t="shared" si="3"/>
        <v>14.377496481537221</v>
      </c>
    </row>
    <row r="39" spans="1:7" ht="39">
      <c r="A39" s="50" t="s">
        <v>92</v>
      </c>
      <c r="B39" s="14" t="s">
        <v>45</v>
      </c>
      <c r="C39" s="30"/>
      <c r="D39" s="30"/>
      <c r="E39" s="29">
        <v>78</v>
      </c>
      <c r="F39" s="30"/>
      <c r="G39" s="77">
        <f t="shared" si="3"/>
        <v>0</v>
      </c>
    </row>
    <row r="40" spans="1:7" ht="14.25">
      <c r="A40" s="47" t="s">
        <v>93</v>
      </c>
      <c r="B40" s="32" t="s">
        <v>16</v>
      </c>
      <c r="C40" s="27">
        <v>129512.58</v>
      </c>
      <c r="D40" s="27">
        <v>5331.62</v>
      </c>
      <c r="E40" s="71">
        <v>85117.73</v>
      </c>
      <c r="F40" s="73">
        <v>3457.55</v>
      </c>
      <c r="G40" s="76">
        <f t="shared" si="3"/>
        <v>4.062079663073722</v>
      </c>
    </row>
    <row r="41" spans="1:7" ht="14.25">
      <c r="A41" s="46" t="s">
        <v>94</v>
      </c>
      <c r="B41" s="6" t="s">
        <v>46</v>
      </c>
      <c r="C41" s="38">
        <v>4925.67</v>
      </c>
      <c r="D41" s="38">
        <v>707.86</v>
      </c>
      <c r="E41" s="70">
        <v>5283.6</v>
      </c>
      <c r="F41" s="74">
        <v>795.37</v>
      </c>
      <c r="G41" s="60">
        <f t="shared" si="3"/>
        <v>15.05356196532667</v>
      </c>
    </row>
    <row r="42" spans="1:7" ht="14.25">
      <c r="A42" s="46" t="s">
        <v>95</v>
      </c>
      <c r="B42" s="6" t="s">
        <v>47</v>
      </c>
      <c r="C42" s="38">
        <v>185.6</v>
      </c>
      <c r="D42" s="30"/>
      <c r="E42" s="29">
        <v>860.4</v>
      </c>
      <c r="F42" s="38"/>
      <c r="G42" s="60">
        <f t="shared" si="3"/>
        <v>0</v>
      </c>
    </row>
    <row r="43" spans="1:7" ht="14.25">
      <c r="A43" s="46" t="s">
        <v>96</v>
      </c>
      <c r="B43" s="6" t="s">
        <v>48</v>
      </c>
      <c r="C43" s="38">
        <v>32486.99</v>
      </c>
      <c r="D43" s="38">
        <v>3711.56</v>
      </c>
      <c r="E43" s="70">
        <v>32243.3</v>
      </c>
      <c r="F43" s="74">
        <v>37.95</v>
      </c>
      <c r="G43" s="60">
        <f t="shared" si="3"/>
        <v>0.11769887077315289</v>
      </c>
    </row>
    <row r="44" spans="1:7" ht="27">
      <c r="A44" s="46" t="s">
        <v>97</v>
      </c>
      <c r="B44" s="8" t="s">
        <v>49</v>
      </c>
      <c r="C44" s="38">
        <v>78229.29</v>
      </c>
      <c r="D44" s="38">
        <v>689.2</v>
      </c>
      <c r="E44" s="70">
        <v>44485.03</v>
      </c>
      <c r="F44" s="74">
        <v>2488.23</v>
      </c>
      <c r="G44" s="60">
        <f t="shared" si="3"/>
        <v>5.593409738062445</v>
      </c>
    </row>
    <row r="45" spans="1:7" ht="14.25">
      <c r="A45" s="46" t="s">
        <v>98</v>
      </c>
      <c r="B45" s="8" t="s">
        <v>72</v>
      </c>
      <c r="C45" s="38">
        <v>5000</v>
      </c>
      <c r="D45" s="38">
        <v>223</v>
      </c>
      <c r="E45" s="29"/>
      <c r="F45" s="38"/>
      <c r="G45" s="60"/>
    </row>
    <row r="46" spans="1:7" ht="27">
      <c r="A46" s="46" t="s">
        <v>99</v>
      </c>
      <c r="B46" s="8" t="s">
        <v>50</v>
      </c>
      <c r="C46" s="38">
        <v>8685.03</v>
      </c>
      <c r="D46" s="27"/>
      <c r="E46" s="70">
        <v>2245.4</v>
      </c>
      <c r="F46" s="74">
        <v>136</v>
      </c>
      <c r="G46" s="60">
        <f t="shared" si="3"/>
        <v>6.0568272913512065</v>
      </c>
    </row>
    <row r="47" spans="1:7" ht="26.25">
      <c r="A47" s="47" t="s">
        <v>100</v>
      </c>
      <c r="B47" s="26" t="s">
        <v>17</v>
      </c>
      <c r="C47" s="27">
        <v>151749.07</v>
      </c>
      <c r="D47" s="27">
        <v>16819.64</v>
      </c>
      <c r="E47" s="71">
        <v>106612.5</v>
      </c>
      <c r="F47" s="75">
        <v>17495.51</v>
      </c>
      <c r="G47" s="76">
        <f t="shared" si="3"/>
        <v>16.410374018056043</v>
      </c>
    </row>
    <row r="48" spans="1:7" ht="14.25">
      <c r="A48" s="48" t="s">
        <v>101</v>
      </c>
      <c r="B48" s="14" t="s">
        <v>51</v>
      </c>
      <c r="C48" s="30"/>
      <c r="D48" s="27"/>
      <c r="E48" s="30"/>
      <c r="F48" s="30"/>
      <c r="G48" s="60"/>
    </row>
    <row r="49" spans="1:7" ht="14.25">
      <c r="A49" s="48" t="s">
        <v>102</v>
      </c>
      <c r="B49" s="14" t="s">
        <v>52</v>
      </c>
      <c r="C49" s="38">
        <v>29992.62</v>
      </c>
      <c r="D49" s="67">
        <v>2363.56</v>
      </c>
      <c r="E49" s="70">
        <v>22255.52</v>
      </c>
      <c r="F49" s="74">
        <v>2544.55</v>
      </c>
      <c r="G49" s="60">
        <f t="shared" si="3"/>
        <v>11.433343278431598</v>
      </c>
    </row>
    <row r="50" spans="1:7" ht="14.25">
      <c r="A50" s="48" t="s">
        <v>103</v>
      </c>
      <c r="B50" s="14" t="s">
        <v>53</v>
      </c>
      <c r="C50" s="38">
        <v>67314.21</v>
      </c>
      <c r="D50" s="67">
        <v>1947.49</v>
      </c>
      <c r="E50" s="70">
        <v>13216.9</v>
      </c>
      <c r="F50" s="74">
        <v>1857.41</v>
      </c>
      <c r="G50" s="60">
        <f t="shared" si="3"/>
        <v>14.053295402098827</v>
      </c>
    </row>
    <row r="51" spans="1:7" ht="29.25" customHeight="1">
      <c r="A51" s="48" t="s">
        <v>104</v>
      </c>
      <c r="B51" s="14" t="s">
        <v>54</v>
      </c>
      <c r="C51" s="38">
        <v>54442.24</v>
      </c>
      <c r="D51" s="67">
        <v>12508.59</v>
      </c>
      <c r="E51" s="70">
        <v>71140.08</v>
      </c>
      <c r="F51" s="74">
        <v>13093.55</v>
      </c>
      <c r="G51" s="60">
        <f t="shared" si="3"/>
        <v>18.405306825631907</v>
      </c>
    </row>
    <row r="52" spans="1:7" ht="14.25">
      <c r="A52" s="47" t="s">
        <v>105</v>
      </c>
      <c r="B52" s="26" t="s">
        <v>35</v>
      </c>
      <c r="C52" s="27">
        <v>10233.01</v>
      </c>
      <c r="D52" s="27">
        <v>16.78</v>
      </c>
      <c r="E52" s="71">
        <v>879.8</v>
      </c>
      <c r="F52" s="73">
        <v>13.35</v>
      </c>
      <c r="G52" s="76">
        <f t="shared" si="3"/>
        <v>1.5173903159809048</v>
      </c>
    </row>
    <row r="53" spans="1:7" ht="26.25">
      <c r="A53" s="46" t="s">
        <v>106</v>
      </c>
      <c r="B53" s="34" t="s">
        <v>55</v>
      </c>
      <c r="C53" s="38">
        <v>641.85</v>
      </c>
      <c r="D53" s="38">
        <v>16.78</v>
      </c>
      <c r="E53" s="70">
        <v>748.8</v>
      </c>
      <c r="F53" s="74">
        <v>13.35</v>
      </c>
      <c r="G53" s="60">
        <f t="shared" si="3"/>
        <v>1.782852564102564</v>
      </c>
    </row>
    <row r="54" spans="1:7" ht="26.25">
      <c r="A54" s="46" t="s">
        <v>107</v>
      </c>
      <c r="B54" s="34" t="s">
        <v>71</v>
      </c>
      <c r="C54" s="38">
        <v>9591.16</v>
      </c>
      <c r="D54" s="38"/>
      <c r="E54" s="29">
        <v>131</v>
      </c>
      <c r="F54" s="30"/>
      <c r="G54" s="60">
        <f t="shared" si="3"/>
        <v>0</v>
      </c>
    </row>
    <row r="55" spans="1:7" ht="14.25">
      <c r="A55" s="47" t="s">
        <v>108</v>
      </c>
      <c r="B55" s="32" t="s">
        <v>18</v>
      </c>
      <c r="C55" s="27">
        <v>578444.67</v>
      </c>
      <c r="D55" s="27">
        <v>96234.37</v>
      </c>
      <c r="E55" s="72">
        <v>620683</v>
      </c>
      <c r="F55" s="73">
        <v>118002.45</v>
      </c>
      <c r="G55" s="76">
        <f t="shared" si="3"/>
        <v>19.01170968110936</v>
      </c>
    </row>
    <row r="56" spans="1:7" ht="14.25">
      <c r="A56" s="46" t="s">
        <v>109</v>
      </c>
      <c r="B56" s="6" t="s">
        <v>56</v>
      </c>
      <c r="C56" s="38">
        <v>95106.21</v>
      </c>
      <c r="D56" s="38">
        <v>17357.41</v>
      </c>
      <c r="E56" s="70">
        <v>97893.21</v>
      </c>
      <c r="F56" s="74">
        <v>19619.05</v>
      </c>
      <c r="G56" s="60">
        <f t="shared" si="3"/>
        <v>20.041277633045233</v>
      </c>
    </row>
    <row r="57" spans="1:7" ht="14.25">
      <c r="A57" s="46" t="s">
        <v>110</v>
      </c>
      <c r="B57" s="6" t="s">
        <v>57</v>
      </c>
      <c r="C57" s="38">
        <v>404373.25</v>
      </c>
      <c r="D57" s="38">
        <v>65980.56</v>
      </c>
      <c r="E57" s="70">
        <v>432547.67</v>
      </c>
      <c r="F57" s="74">
        <v>83952.78</v>
      </c>
      <c r="G57" s="60">
        <f t="shared" si="3"/>
        <v>19.40890815571842</v>
      </c>
    </row>
    <row r="58" spans="1:7" ht="14.25">
      <c r="A58" s="46" t="s">
        <v>111</v>
      </c>
      <c r="B58" s="6" t="s">
        <v>58</v>
      </c>
      <c r="C58" s="38">
        <v>35318.91</v>
      </c>
      <c r="D58" s="38">
        <v>7289.65</v>
      </c>
      <c r="E58" s="70">
        <v>39211.61</v>
      </c>
      <c r="F58" s="74">
        <v>7826.35</v>
      </c>
      <c r="G58" s="60">
        <f t="shared" si="3"/>
        <v>19.959267166025572</v>
      </c>
    </row>
    <row r="59" spans="1:7" ht="14.25">
      <c r="A59" s="46" t="s">
        <v>112</v>
      </c>
      <c r="B59" s="6" t="s">
        <v>59</v>
      </c>
      <c r="C59" s="38">
        <v>21453.37</v>
      </c>
      <c r="D59" s="38">
        <v>2344.93</v>
      </c>
      <c r="E59" s="70">
        <v>3664.64</v>
      </c>
      <c r="F59" s="74">
        <v>554.91</v>
      </c>
      <c r="G59" s="60">
        <f t="shared" si="3"/>
        <v>15.142278641285364</v>
      </c>
    </row>
    <row r="60" spans="1:7" ht="27">
      <c r="A60" s="46" t="s">
        <v>113</v>
      </c>
      <c r="B60" s="8" t="s">
        <v>60</v>
      </c>
      <c r="C60" s="38">
        <v>22192.93</v>
      </c>
      <c r="D60" s="38">
        <v>3261.82</v>
      </c>
      <c r="E60" s="70">
        <v>47365.87</v>
      </c>
      <c r="F60" s="74">
        <v>6049.36</v>
      </c>
      <c r="G60" s="60">
        <f t="shared" si="3"/>
        <v>12.771558930512622</v>
      </c>
    </row>
    <row r="61" spans="1:7" ht="14.25">
      <c r="A61" s="47" t="s">
        <v>114</v>
      </c>
      <c r="B61" s="26" t="s">
        <v>19</v>
      </c>
      <c r="C61" s="27">
        <v>107937.93</v>
      </c>
      <c r="D61" s="27">
        <v>18662.35</v>
      </c>
      <c r="E61" s="71">
        <v>106514.96</v>
      </c>
      <c r="F61" s="73">
        <v>23483.24</v>
      </c>
      <c r="G61" s="76">
        <f t="shared" si="3"/>
        <v>22.046893694557085</v>
      </c>
    </row>
    <row r="62" spans="1:7" ht="14.25">
      <c r="A62" s="48" t="s">
        <v>115</v>
      </c>
      <c r="B62" s="14" t="s">
        <v>61</v>
      </c>
      <c r="C62" s="38">
        <v>99031.74</v>
      </c>
      <c r="D62" s="38">
        <v>17361.82</v>
      </c>
      <c r="E62" s="70">
        <v>95906.97</v>
      </c>
      <c r="F62" s="74">
        <v>21846.17</v>
      </c>
      <c r="G62" s="60">
        <f t="shared" si="3"/>
        <v>22.778500874336867</v>
      </c>
    </row>
    <row r="63" spans="1:7" ht="26.25">
      <c r="A63" s="48" t="s">
        <v>116</v>
      </c>
      <c r="B63" s="14" t="s">
        <v>62</v>
      </c>
      <c r="C63" s="38">
        <v>8906.19</v>
      </c>
      <c r="D63" s="38">
        <v>1300.53</v>
      </c>
      <c r="E63" s="70">
        <v>10607.99</v>
      </c>
      <c r="F63" s="74">
        <v>1637.07</v>
      </c>
      <c r="G63" s="60">
        <f t="shared" si="3"/>
        <v>15.432424050173502</v>
      </c>
    </row>
    <row r="64" spans="1:7" ht="14.25">
      <c r="A64" s="47" t="s">
        <v>117</v>
      </c>
      <c r="B64" s="35" t="s">
        <v>20</v>
      </c>
      <c r="C64" s="27">
        <v>50.79</v>
      </c>
      <c r="D64" s="27"/>
      <c r="E64" s="70">
        <v>131.19</v>
      </c>
      <c r="F64" s="18"/>
      <c r="G64" s="76">
        <f t="shared" si="3"/>
        <v>0</v>
      </c>
    </row>
    <row r="65" spans="1:7" ht="27.75" customHeight="1">
      <c r="A65" s="48" t="s">
        <v>118</v>
      </c>
      <c r="B65" s="8" t="s">
        <v>63</v>
      </c>
      <c r="C65" s="18">
        <v>50.79</v>
      </c>
      <c r="D65" s="18"/>
      <c r="E65" s="70">
        <v>131.19</v>
      </c>
      <c r="F65" s="18"/>
      <c r="G65" s="60">
        <f t="shared" si="3"/>
        <v>0</v>
      </c>
    </row>
    <row r="66" spans="1:7" ht="14.25">
      <c r="A66" s="47" t="s">
        <v>119</v>
      </c>
      <c r="B66" s="32" t="s">
        <v>21</v>
      </c>
      <c r="C66" s="27">
        <v>37188.85</v>
      </c>
      <c r="D66" s="27">
        <v>7518.78</v>
      </c>
      <c r="E66" s="71">
        <v>35314.11</v>
      </c>
      <c r="F66" s="73">
        <v>8159.93</v>
      </c>
      <c r="G66" s="60">
        <f t="shared" si="3"/>
        <v>23.10671286916193</v>
      </c>
    </row>
    <row r="67" spans="1:7" ht="14.25">
      <c r="A67" s="46" t="s">
        <v>120</v>
      </c>
      <c r="B67" s="6" t="s">
        <v>64</v>
      </c>
      <c r="C67" s="38">
        <v>1307.37</v>
      </c>
      <c r="D67" s="38">
        <v>354.94</v>
      </c>
      <c r="E67" s="70">
        <v>1327.2</v>
      </c>
      <c r="F67" s="74">
        <v>302.82</v>
      </c>
      <c r="G67" s="60">
        <f t="shared" si="3"/>
        <v>22.81645569620253</v>
      </c>
    </row>
    <row r="68" spans="1:7" ht="14.25">
      <c r="A68" s="46" t="s">
        <v>121</v>
      </c>
      <c r="B68" s="6" t="s">
        <v>65</v>
      </c>
      <c r="C68" s="38">
        <v>26910.99</v>
      </c>
      <c r="D68" s="38">
        <v>6963.85</v>
      </c>
      <c r="E68" s="70">
        <v>27839.01</v>
      </c>
      <c r="F68" s="74">
        <v>7618.2</v>
      </c>
      <c r="G68" s="60">
        <f t="shared" si="3"/>
        <v>27.365197253781652</v>
      </c>
    </row>
    <row r="69" spans="1:7" ht="14.25">
      <c r="A69" s="46" t="s">
        <v>122</v>
      </c>
      <c r="B69" s="6" t="s">
        <v>66</v>
      </c>
      <c r="C69" s="38">
        <v>7599.56</v>
      </c>
      <c r="D69" s="38">
        <v>84.02</v>
      </c>
      <c r="E69" s="70">
        <v>4536.4</v>
      </c>
      <c r="F69" s="74">
        <v>86.89</v>
      </c>
      <c r="G69" s="60">
        <f t="shared" si="3"/>
        <v>1.9153954677718015</v>
      </c>
    </row>
    <row r="70" spans="1:7" ht="27">
      <c r="A70" s="46" t="s">
        <v>123</v>
      </c>
      <c r="B70" s="8" t="s">
        <v>67</v>
      </c>
      <c r="C70" s="38">
        <v>1370.93</v>
      </c>
      <c r="D70" s="38">
        <v>115.97</v>
      </c>
      <c r="E70" s="70">
        <v>1611.5</v>
      </c>
      <c r="F70" s="74">
        <v>152.02</v>
      </c>
      <c r="G70" s="60">
        <f t="shared" si="3"/>
        <v>9.43344709897611</v>
      </c>
    </row>
    <row r="71" spans="1:7" ht="14.25">
      <c r="A71" s="47" t="s">
        <v>124</v>
      </c>
      <c r="B71" s="32" t="s">
        <v>22</v>
      </c>
      <c r="C71" s="27">
        <v>26231.01</v>
      </c>
      <c r="D71" s="27">
        <v>4923.89</v>
      </c>
      <c r="E71" s="71">
        <v>23292.82</v>
      </c>
      <c r="F71" s="73">
        <v>4654.97</v>
      </c>
      <c r="G71" s="76">
        <f t="shared" si="3"/>
        <v>19.984570352580754</v>
      </c>
    </row>
    <row r="72" spans="1:7" ht="14.25">
      <c r="A72" s="46" t="s">
        <v>125</v>
      </c>
      <c r="B72" s="6" t="s">
        <v>68</v>
      </c>
      <c r="C72" s="38">
        <v>15035.57</v>
      </c>
      <c r="D72" s="38">
        <v>3775.61</v>
      </c>
      <c r="E72" s="70">
        <v>16830.15</v>
      </c>
      <c r="F72" s="74">
        <v>3399.94</v>
      </c>
      <c r="G72" s="60">
        <f t="shared" si="3"/>
        <v>20.201483646907484</v>
      </c>
    </row>
    <row r="73" spans="1:7" ht="14.25">
      <c r="A73" s="46" t="s">
        <v>126</v>
      </c>
      <c r="B73" s="6" t="s">
        <v>69</v>
      </c>
      <c r="C73" s="38">
        <v>6512.85</v>
      </c>
      <c r="D73" s="38">
        <v>196.72</v>
      </c>
      <c r="E73" s="70">
        <v>1417.26</v>
      </c>
      <c r="F73" s="74">
        <v>272.94</v>
      </c>
      <c r="G73" s="60">
        <f t="shared" si="3"/>
        <v>19.258287117395536</v>
      </c>
    </row>
    <row r="74" spans="1:7" ht="27">
      <c r="A74" s="46" t="s">
        <v>127</v>
      </c>
      <c r="B74" s="8" t="s">
        <v>70</v>
      </c>
      <c r="C74" s="38">
        <v>4682.59</v>
      </c>
      <c r="D74" s="38">
        <v>951.56</v>
      </c>
      <c r="E74" s="70">
        <v>5045.41</v>
      </c>
      <c r="F74" s="74">
        <v>982.09</v>
      </c>
      <c r="G74" s="60">
        <f t="shared" si="3"/>
        <v>19.4650187001651</v>
      </c>
    </row>
    <row r="75" spans="1:7" ht="27">
      <c r="A75" s="47" t="s">
        <v>128</v>
      </c>
      <c r="B75" s="35" t="s">
        <v>33</v>
      </c>
      <c r="C75" s="28">
        <v>27.37</v>
      </c>
      <c r="D75" s="28"/>
      <c r="E75" s="15"/>
      <c r="F75" s="15"/>
      <c r="G75" s="76"/>
    </row>
    <row r="76" spans="1:7" ht="14.25">
      <c r="A76" s="7"/>
      <c r="B76" s="65" t="s">
        <v>23</v>
      </c>
      <c r="C76" s="62">
        <f>+C27+C35+C37+C47+C52+C55+C61+C66+C71+C40+C75+C64</f>
        <v>1158145.81</v>
      </c>
      <c r="D76" s="62">
        <f>+D27+D35+D37+D47+D52+D55+D61+D66+D71+D40+D75+D64</f>
        <v>167822.98</v>
      </c>
      <c r="E76" s="62">
        <f>+E27+E35+E37+E47+E52+E55+E61+E66+E71+E40+E75+E64</f>
        <v>1118383.0799999998</v>
      </c>
      <c r="F76" s="62">
        <f>+F27+F35+F37+F47+F52+F55+F61+F66+F71+F40+F75+F64</f>
        <v>195622.90999999997</v>
      </c>
      <c r="G76" s="62">
        <f>+G27+G35+G37+G47+G52+G55+G61+G66+G71+G40+G75+G64</f>
        <v>145.76068441169966</v>
      </c>
    </row>
    <row r="77" spans="2:6" ht="14.25">
      <c r="B77" s="36"/>
      <c r="C77" s="37"/>
      <c r="D77" s="68"/>
      <c r="E77" s="37"/>
      <c r="F77" s="37"/>
    </row>
    <row r="78" ht="14.25">
      <c r="A78" s="53"/>
    </row>
    <row r="79" spans="1:6" ht="69" customHeight="1">
      <c r="A79" s="78"/>
      <c r="B79" s="108" t="s">
        <v>138</v>
      </c>
      <c r="C79" s="108"/>
      <c r="D79" s="108"/>
      <c r="E79" s="108"/>
      <c r="F79" s="109"/>
    </row>
    <row r="80" spans="1:6" ht="38.25" customHeight="1">
      <c r="A80" s="1" t="s">
        <v>25</v>
      </c>
      <c r="B80" s="97" t="s">
        <v>31</v>
      </c>
      <c r="C80" s="98"/>
      <c r="D80" s="90"/>
      <c r="E80" s="91"/>
      <c r="F80" s="55"/>
    </row>
    <row r="81" spans="1:6" ht="14.25" customHeight="1">
      <c r="A81" s="13">
        <v>1</v>
      </c>
      <c r="B81" s="99">
        <v>2</v>
      </c>
      <c r="C81" s="100"/>
      <c r="D81" s="101"/>
      <c r="E81" s="102"/>
      <c r="F81" s="56">
        <v>3</v>
      </c>
    </row>
    <row r="82" spans="1:6" ht="30" customHeight="1">
      <c r="A82" s="19">
        <v>1</v>
      </c>
      <c r="B82" s="88" t="s">
        <v>26</v>
      </c>
      <c r="C82" s="89"/>
      <c r="D82" s="90"/>
      <c r="E82" s="91"/>
      <c r="F82" s="56">
        <v>89</v>
      </c>
    </row>
    <row r="83" spans="1:6" ht="33" customHeight="1">
      <c r="A83" s="20">
        <v>2</v>
      </c>
      <c r="B83" s="88" t="s">
        <v>27</v>
      </c>
      <c r="C83" s="89"/>
      <c r="D83" s="90"/>
      <c r="E83" s="91"/>
      <c r="F83" s="56">
        <v>12158</v>
      </c>
    </row>
    <row r="84" spans="1:6" ht="30" customHeight="1">
      <c r="A84" s="44">
        <v>3</v>
      </c>
      <c r="B84" s="88" t="s">
        <v>28</v>
      </c>
      <c r="C84" s="89"/>
      <c r="D84" s="90"/>
      <c r="E84" s="91"/>
      <c r="F84" s="13">
        <v>1312</v>
      </c>
    </row>
    <row r="85" spans="1:6" ht="29.25" customHeight="1">
      <c r="A85" s="44">
        <v>4</v>
      </c>
      <c r="B85" s="92" t="s">
        <v>32</v>
      </c>
      <c r="C85" s="93"/>
      <c r="D85" s="90"/>
      <c r="E85" s="91"/>
      <c r="F85" s="13">
        <v>121206</v>
      </c>
    </row>
    <row r="86" spans="2:5" ht="25.5" customHeight="1">
      <c r="B86" s="5"/>
      <c r="C86" s="12"/>
      <c r="D86" s="12"/>
      <c r="E86" s="12"/>
    </row>
    <row r="87" spans="2:5" ht="15">
      <c r="B87" s="3" t="s">
        <v>139</v>
      </c>
      <c r="C87" s="12"/>
      <c r="D87" s="12"/>
      <c r="E87" s="12"/>
    </row>
    <row r="88" spans="2:5" ht="8.25" customHeight="1">
      <c r="B88" s="5"/>
      <c r="C88" s="12"/>
      <c r="D88" s="12"/>
      <c r="E88" s="12"/>
    </row>
    <row r="89" spans="2:7" ht="35.25" customHeight="1">
      <c r="B89" s="87" t="s">
        <v>140</v>
      </c>
      <c r="C89" s="80"/>
      <c r="D89" s="80"/>
      <c r="E89" s="80"/>
      <c r="F89" s="80"/>
      <c r="G89" s="80"/>
    </row>
    <row r="90" spans="2:5" ht="14.25">
      <c r="B90" s="12"/>
      <c r="C90" s="12"/>
      <c r="D90" s="12"/>
      <c r="E90" s="12"/>
    </row>
    <row r="91" spans="2:5" ht="14.25">
      <c r="B91" s="12"/>
      <c r="C91" s="12"/>
      <c r="D91" s="12"/>
      <c r="E91" s="12"/>
    </row>
    <row r="92" spans="2:5" ht="14.25">
      <c r="B92" s="12"/>
      <c r="C92" s="12"/>
      <c r="D92" s="12"/>
      <c r="E92" s="12"/>
    </row>
    <row r="93" spans="2:5" ht="14.25">
      <c r="B93" s="12"/>
      <c r="C93" s="12"/>
      <c r="D93" s="12"/>
      <c r="E93" s="12"/>
    </row>
    <row r="94" spans="2:5" ht="14.25">
      <c r="B94" s="12"/>
      <c r="C94" s="12"/>
      <c r="D94" s="12"/>
      <c r="E94" s="12"/>
    </row>
    <row r="95" spans="2:5" ht="14.25">
      <c r="B95" s="12"/>
      <c r="C95" s="12"/>
      <c r="D95" s="12"/>
      <c r="E95" s="12"/>
    </row>
    <row r="96" ht="14.25">
      <c r="B96" s="12"/>
    </row>
  </sheetData>
  <sheetProtection/>
  <mergeCells count="20">
    <mergeCell ref="B9:I9"/>
    <mergeCell ref="B24:E24"/>
    <mergeCell ref="B80:E80"/>
    <mergeCell ref="B81:E81"/>
    <mergeCell ref="A25:A26"/>
    <mergeCell ref="B3:I3"/>
    <mergeCell ref="C25:D25"/>
    <mergeCell ref="E25:G25"/>
    <mergeCell ref="B25:B26"/>
    <mergeCell ref="B79:F79"/>
    <mergeCell ref="B1:I1"/>
    <mergeCell ref="B6:B7"/>
    <mergeCell ref="C6:D6"/>
    <mergeCell ref="E6:G6"/>
    <mergeCell ref="H6:I6"/>
    <mergeCell ref="B89:G89"/>
    <mergeCell ref="B82:E82"/>
    <mergeCell ref="B83:E83"/>
    <mergeCell ref="B84:E84"/>
    <mergeCell ref="B85:E85"/>
  </mergeCells>
  <printOptions/>
  <pageMargins left="0.9055118110236221" right="0.5905511811023623" top="0.7480314960629921" bottom="0.5905511811023623" header="0.31496062992125984" footer="0.31496062992125984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I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2023-04-13T07:17:46Z</dcterms:modified>
  <cp:category/>
  <cp:version/>
  <cp:contentType/>
  <cp:contentStatus/>
</cp:coreProperties>
</file>